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16608" windowHeight="94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c r="F345"/>
  <c r="F344"/>
  <c r="F343"/>
  <c r="F342"/>
  <c r="F341"/>
  <c r="H340"/>
  <c r="G340"/>
  <c r="E340" s="1"/>
  <c r="B340" s="1"/>
  <c r="F340"/>
  <c r="F339"/>
  <c r="F338"/>
  <c r="F337"/>
  <c r="F336"/>
  <c r="H335"/>
  <c r="G335"/>
  <c r="E335" s="1"/>
  <c r="B335" s="1"/>
  <c r="F335"/>
  <c r="F334"/>
  <c r="H333"/>
  <c r="G333"/>
  <c r="E333" s="1"/>
  <c r="B333" s="1"/>
  <c r="F333"/>
  <c r="H332"/>
  <c r="G332"/>
  <c r="E332" s="1"/>
  <c r="B332" s="1"/>
  <c r="F332"/>
  <c r="H331"/>
  <c r="G331"/>
  <c r="F331"/>
  <c r="E331"/>
  <c r="B331" s="1"/>
  <c r="H330"/>
  <c r="G330"/>
  <c r="F330"/>
  <c r="E330"/>
  <c r="B330" s="1"/>
  <c r="H329"/>
  <c r="G329"/>
  <c r="F329"/>
  <c r="H328"/>
  <c r="E328" s="1"/>
  <c r="B328" s="1"/>
  <c r="G328"/>
  <c r="F328"/>
  <c r="H327"/>
  <c r="G327"/>
  <c r="F327"/>
  <c r="H326"/>
  <c r="G326"/>
  <c r="F326"/>
  <c r="H325"/>
  <c r="G325"/>
  <c r="E325" s="1"/>
  <c r="B325" s="1"/>
  <c r="F325"/>
  <c r="H324"/>
  <c r="G324"/>
  <c r="F324"/>
  <c r="H323"/>
  <c r="G323"/>
  <c r="E323" s="1"/>
  <c r="B323" s="1"/>
  <c r="F323"/>
  <c r="H322"/>
  <c r="G322"/>
  <c r="F322"/>
  <c r="H321"/>
  <c r="G321"/>
  <c r="F321"/>
  <c r="E321"/>
  <c r="B321" s="1"/>
  <c r="H320"/>
  <c r="G320"/>
  <c r="F320"/>
  <c r="H319"/>
  <c r="G319"/>
  <c r="F319"/>
  <c r="H318"/>
  <c r="G318"/>
  <c r="E318" s="1"/>
  <c r="B318" s="1"/>
  <c r="F318"/>
  <c r="H317"/>
  <c r="G317"/>
  <c r="E317" s="1"/>
  <c r="B317" s="1"/>
  <c r="F317"/>
  <c r="F316"/>
  <c r="F315"/>
  <c r="F314"/>
  <c r="H313"/>
  <c r="G313"/>
  <c r="F313"/>
  <c r="E313"/>
  <c r="B313" s="1"/>
  <c r="H312"/>
  <c r="G312"/>
  <c r="F312"/>
  <c r="H311"/>
  <c r="G311"/>
  <c r="F311"/>
  <c r="F310"/>
  <c r="F309"/>
  <c r="F308"/>
  <c r="H307"/>
  <c r="G307"/>
  <c r="F307"/>
  <c r="F306"/>
  <c r="H305"/>
  <c r="G305"/>
  <c r="E305" s="1"/>
  <c r="B305" s="1"/>
  <c r="F305"/>
  <c r="H304"/>
  <c r="G304"/>
  <c r="E304" s="1"/>
  <c r="B304" s="1"/>
  <c r="F304"/>
  <c r="H303"/>
  <c r="G303"/>
  <c r="E303" s="1"/>
  <c r="B303" s="1"/>
  <c r="F303"/>
  <c r="F302"/>
  <c r="F301"/>
  <c r="F300"/>
  <c r="F299"/>
  <c r="F298"/>
  <c r="F297"/>
  <c r="L296"/>
  <c r="F296" s="1"/>
  <c r="H296"/>
  <c r="F295"/>
  <c r="I294"/>
  <c r="E294" s="1"/>
  <c r="B294" s="1"/>
  <c r="H294"/>
  <c r="F294"/>
  <c r="E293"/>
  <c r="M292"/>
  <c r="L292"/>
  <c r="F292" s="1"/>
  <c r="E292"/>
  <c r="M291"/>
  <c r="L291"/>
  <c r="E291"/>
  <c r="M290"/>
  <c r="L290"/>
  <c r="F290" s="1"/>
  <c r="B290" s="1"/>
  <c r="E290"/>
  <c r="M289"/>
  <c r="L289"/>
  <c r="F289" s="1"/>
  <c r="E289"/>
  <c r="M288"/>
  <c r="L288"/>
  <c r="F288" s="1"/>
  <c r="E288"/>
  <c r="M287"/>
  <c r="L287"/>
  <c r="E287"/>
  <c r="M286"/>
  <c r="L286"/>
  <c r="E286"/>
  <c r="M285"/>
  <c r="L285"/>
  <c r="F285" s="1"/>
  <c r="E285"/>
  <c r="M284"/>
  <c r="L284"/>
  <c r="F284"/>
  <c r="E284"/>
  <c r="M283"/>
  <c r="L283"/>
  <c r="F283" s="1"/>
  <c r="B283" s="1"/>
  <c r="E283"/>
  <c r="M282"/>
  <c r="L282"/>
  <c r="E282"/>
  <c r="M281"/>
  <c r="F281" s="1"/>
  <c r="L281"/>
  <c r="E281"/>
  <c r="M280"/>
  <c r="L280"/>
  <c r="F280" s="1"/>
  <c r="E280"/>
  <c r="M279"/>
  <c r="L279"/>
  <c r="F279" s="1"/>
  <c r="B279" s="1"/>
  <c r="E279"/>
  <c r="M278"/>
  <c r="L278"/>
  <c r="F278" s="1"/>
  <c r="B278" s="1"/>
  <c r="E278"/>
  <c r="M277"/>
  <c r="F277" s="1"/>
  <c r="L277"/>
  <c r="E277"/>
  <c r="M276"/>
  <c r="L276"/>
  <c r="F276" s="1"/>
  <c r="E276"/>
  <c r="M275"/>
  <c r="L275"/>
  <c r="E275"/>
  <c r="M274"/>
  <c r="L274"/>
  <c r="F274" s="1"/>
  <c r="B274" s="1"/>
  <c r="E274"/>
  <c r="M273"/>
  <c r="L273"/>
  <c r="E273"/>
  <c r="M272"/>
  <c r="F272" s="1"/>
  <c r="L272"/>
  <c r="E272"/>
  <c r="M271"/>
  <c r="L271"/>
  <c r="E271"/>
  <c r="M270"/>
  <c r="L270"/>
  <c r="E270"/>
  <c r="M269"/>
  <c r="L269"/>
  <c r="E269"/>
  <c r="M268"/>
  <c r="L268"/>
  <c r="F268"/>
  <c r="E268"/>
  <c r="M267"/>
  <c r="L267"/>
  <c r="F267" s="1"/>
  <c r="B267" s="1"/>
  <c r="E267"/>
  <c r="M266"/>
  <c r="L266"/>
  <c r="E266"/>
  <c r="M265"/>
  <c r="F265" s="1"/>
  <c r="L265"/>
  <c r="E265"/>
  <c r="M264"/>
  <c r="L264"/>
  <c r="F264" s="1"/>
  <c r="E264"/>
  <c r="M263"/>
  <c r="L263"/>
  <c r="F263" s="1"/>
  <c r="B263" s="1"/>
  <c r="E263"/>
  <c r="M262"/>
  <c r="L262"/>
  <c r="F262" s="1"/>
  <c r="B262" s="1"/>
  <c r="E262"/>
  <c r="M261"/>
  <c r="F261" s="1"/>
  <c r="L261"/>
  <c r="E261"/>
  <c r="M260"/>
  <c r="L260"/>
  <c r="F260" s="1"/>
  <c r="E260"/>
  <c r="M259"/>
  <c r="L259"/>
  <c r="E259"/>
  <c r="M258"/>
  <c r="L258"/>
  <c r="F258" s="1"/>
  <c r="B258" s="1"/>
  <c r="E258"/>
  <c r="M257"/>
  <c r="L257"/>
  <c r="E257"/>
  <c r="M256"/>
  <c r="F256" s="1"/>
  <c r="L256"/>
  <c r="E256"/>
  <c r="M255"/>
  <c r="L255"/>
  <c r="E255"/>
  <c r="M254"/>
  <c r="L254"/>
  <c r="E254"/>
  <c r="M253"/>
  <c r="L253"/>
  <c r="E253"/>
  <c r="M252"/>
  <c r="L252"/>
  <c r="F252"/>
  <c r="E252"/>
  <c r="M251"/>
  <c r="L251"/>
  <c r="F251" s="1"/>
  <c r="B251" s="1"/>
  <c r="E251"/>
  <c r="M250"/>
  <c r="L250"/>
  <c r="E250"/>
  <c r="M249"/>
  <c r="F249" s="1"/>
  <c r="L249"/>
  <c r="E249"/>
  <c r="M248"/>
  <c r="L248"/>
  <c r="F248" s="1"/>
  <c r="E248"/>
  <c r="M247"/>
  <c r="L247"/>
  <c r="F247" s="1"/>
  <c r="B247" s="1"/>
  <c r="E247"/>
  <c r="M246"/>
  <c r="L246"/>
  <c r="F246" s="1"/>
  <c r="B246" s="1"/>
  <c r="E246"/>
  <c r="M245"/>
  <c r="F245" s="1"/>
  <c r="L245"/>
  <c r="E245"/>
  <c r="M244"/>
  <c r="L244"/>
  <c r="F244" s="1"/>
  <c r="E244"/>
  <c r="M243"/>
  <c r="L243"/>
  <c r="E243"/>
  <c r="M242"/>
  <c r="L242"/>
  <c r="E242"/>
  <c r="M241"/>
  <c r="L241"/>
  <c r="E241"/>
  <c r="M240"/>
  <c r="L240"/>
  <c r="E240"/>
  <c r="M239"/>
  <c r="L239"/>
  <c r="E239"/>
  <c r="M238"/>
  <c r="L238"/>
  <c r="E238"/>
  <c r="M237"/>
  <c r="L237"/>
  <c r="E237"/>
  <c r="M236"/>
  <c r="L236"/>
  <c r="E236"/>
  <c r="M235"/>
  <c r="L235"/>
  <c r="E235"/>
  <c r="M234"/>
  <c r="L234"/>
  <c r="F234" s="1"/>
  <c r="B234" s="1"/>
  <c r="E234"/>
  <c r="M233"/>
  <c r="L233"/>
  <c r="E233"/>
  <c r="M232"/>
  <c r="L232"/>
  <c r="F232" s="1"/>
  <c r="E232"/>
  <c r="M231"/>
  <c r="L231"/>
  <c r="F231" s="1"/>
  <c r="B231" s="1"/>
  <c r="E231"/>
  <c r="M230"/>
  <c r="L230"/>
  <c r="E230"/>
  <c r="M229"/>
  <c r="L229"/>
  <c r="F229" s="1"/>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E173" s="1"/>
  <c r="B173" s="1"/>
  <c r="F173"/>
  <c r="H172"/>
  <c r="G172"/>
  <c r="F172"/>
  <c r="H171"/>
  <c r="G171"/>
  <c r="E171" s="1"/>
  <c r="B171" s="1"/>
  <c r="F171"/>
  <c r="H170"/>
  <c r="E170" s="1"/>
  <c r="B170" s="1"/>
  <c r="G170"/>
  <c r="F170"/>
  <c r="H169"/>
  <c r="G169"/>
  <c r="F169"/>
  <c r="E169"/>
  <c r="B169" s="1"/>
  <c r="H168"/>
  <c r="G168"/>
  <c r="E168" s="1"/>
  <c r="B168" s="1"/>
  <c r="F168"/>
  <c r="H167"/>
  <c r="G167"/>
  <c r="F167"/>
  <c r="H166"/>
  <c r="G166"/>
  <c r="E166" s="1"/>
  <c r="B166" s="1"/>
  <c r="F166"/>
  <c r="H165"/>
  <c r="G165"/>
  <c r="E165" s="1"/>
  <c r="B165" s="1"/>
  <c r="F165"/>
  <c r="H164"/>
  <c r="G164"/>
  <c r="E164" s="1"/>
  <c r="B164" s="1"/>
  <c r="F164"/>
  <c r="H163"/>
  <c r="G163"/>
  <c r="F163"/>
  <c r="H162"/>
  <c r="G162"/>
  <c r="F162"/>
  <c r="E162"/>
  <c r="B162" s="1"/>
  <c r="H161"/>
  <c r="G161"/>
  <c r="F161"/>
  <c r="E161"/>
  <c r="B161" s="1"/>
  <c r="H160"/>
  <c r="G160"/>
  <c r="E160" s="1"/>
  <c r="B160" s="1"/>
  <c r="F160"/>
  <c r="H159"/>
  <c r="G159"/>
  <c r="F159"/>
  <c r="H158"/>
  <c r="G158"/>
  <c r="E158" s="1"/>
  <c r="B158" s="1"/>
  <c r="F158"/>
  <c r="H157"/>
  <c r="G157"/>
  <c r="E157" s="1"/>
  <c r="B157" s="1"/>
  <c r="F157"/>
  <c r="F156"/>
  <c r="H155"/>
  <c r="G155"/>
  <c r="F155"/>
  <c r="H154"/>
  <c r="G154"/>
  <c r="F154"/>
  <c r="H153"/>
  <c r="G153"/>
  <c r="E153" s="1"/>
  <c r="B153" s="1"/>
  <c r="F153"/>
  <c r="H152"/>
  <c r="G152"/>
  <c r="F152"/>
  <c r="H151"/>
  <c r="G151"/>
  <c r="E151" s="1"/>
  <c r="B151" s="1"/>
  <c r="F151"/>
  <c r="H150"/>
  <c r="E150" s="1"/>
  <c r="B150" s="1"/>
  <c r="G150"/>
  <c r="F150"/>
  <c r="H149"/>
  <c r="E149" s="1"/>
  <c r="B149" s="1"/>
  <c r="G149"/>
  <c r="F149"/>
  <c r="H148"/>
  <c r="G148"/>
  <c r="F148"/>
  <c r="H147"/>
  <c r="G147"/>
  <c r="E147" s="1"/>
  <c r="B147" s="1"/>
  <c r="F147"/>
  <c r="H146"/>
  <c r="G146"/>
  <c r="E146" s="1"/>
  <c r="B146" s="1"/>
  <c r="F146"/>
  <c r="H145"/>
  <c r="G145"/>
  <c r="E145" s="1"/>
  <c r="B145" s="1"/>
  <c r="F145"/>
  <c r="H144"/>
  <c r="G144"/>
  <c r="E144" s="1"/>
  <c r="B144" s="1"/>
  <c r="F144"/>
  <c r="H143"/>
  <c r="G143"/>
  <c r="E143" s="1"/>
  <c r="B143" s="1"/>
  <c r="F143"/>
  <c r="H142"/>
  <c r="E142" s="1"/>
  <c r="B142" s="1"/>
  <c r="G142"/>
  <c r="F142"/>
  <c r="H141"/>
  <c r="E141" s="1"/>
  <c r="B141" s="1"/>
  <c r="G141"/>
  <c r="F141"/>
  <c r="H140"/>
  <c r="G140"/>
  <c r="F140"/>
  <c r="H139"/>
  <c r="G139"/>
  <c r="E139" s="1"/>
  <c r="B139" s="1"/>
  <c r="F139"/>
  <c r="H138"/>
  <c r="G138"/>
  <c r="E138" s="1"/>
  <c r="B138" s="1"/>
  <c r="F138"/>
  <c r="H137"/>
  <c r="G137"/>
  <c r="E137" s="1"/>
  <c r="B137" s="1"/>
  <c r="F137"/>
  <c r="H136"/>
  <c r="G136"/>
  <c r="E136" s="1"/>
  <c r="B136" s="1"/>
  <c r="F136"/>
  <c r="H135"/>
  <c r="G135"/>
  <c r="E135" s="1"/>
  <c r="B135" s="1"/>
  <c r="F135"/>
  <c r="H134"/>
  <c r="E134" s="1"/>
  <c r="B134" s="1"/>
  <c r="G134"/>
  <c r="F134"/>
  <c r="H133"/>
  <c r="E133" s="1"/>
  <c r="B133" s="1"/>
  <c r="G133"/>
  <c r="F133"/>
  <c r="H132"/>
  <c r="G132"/>
  <c r="F132"/>
  <c r="H131"/>
  <c r="G131"/>
  <c r="E131" s="1"/>
  <c r="B131" s="1"/>
  <c r="F131"/>
  <c r="H130"/>
  <c r="G130"/>
  <c r="E130" s="1"/>
  <c r="B130" s="1"/>
  <c r="F130"/>
  <c r="H129"/>
  <c r="G129"/>
  <c r="E129" s="1"/>
  <c r="B129" s="1"/>
  <c r="F129"/>
  <c r="H128"/>
  <c r="G128"/>
  <c r="E128" s="1"/>
  <c r="B128" s="1"/>
  <c r="F128"/>
  <c r="H127"/>
  <c r="G127"/>
  <c r="E127" s="1"/>
  <c r="B127" s="1"/>
  <c r="F127"/>
  <c r="H126"/>
  <c r="G126"/>
  <c r="F126"/>
  <c r="H125"/>
  <c r="E125" s="1"/>
  <c r="B125" s="1"/>
  <c r="G125"/>
  <c r="F125"/>
  <c r="H124"/>
  <c r="G124"/>
  <c r="F124"/>
  <c r="H123"/>
  <c r="G123"/>
  <c r="E123" s="1"/>
  <c r="B123" s="1"/>
  <c r="F123"/>
  <c r="H122"/>
  <c r="G122"/>
  <c r="F122"/>
  <c r="H121"/>
  <c r="G121"/>
  <c r="F121"/>
  <c r="E121"/>
  <c r="B121" s="1"/>
  <c r="H120"/>
  <c r="G120"/>
  <c r="E120" s="1"/>
  <c r="B120" s="1"/>
  <c r="F120"/>
  <c r="H119"/>
  <c r="G119"/>
  <c r="F119"/>
  <c r="H118"/>
  <c r="G118"/>
  <c r="F118"/>
  <c r="H117"/>
  <c r="G117"/>
  <c r="E117" s="1"/>
  <c r="B117" s="1"/>
  <c r="F117"/>
  <c r="H116"/>
  <c r="G116"/>
  <c r="E116" s="1"/>
  <c r="B116" s="1"/>
  <c r="F116"/>
  <c r="H115"/>
  <c r="G115"/>
  <c r="E115" s="1"/>
  <c r="B115" s="1"/>
  <c r="F115"/>
  <c r="H114"/>
  <c r="E114" s="1"/>
  <c r="B114" s="1"/>
  <c r="G114"/>
  <c r="F114"/>
  <c r="H113"/>
  <c r="G113"/>
  <c r="E113" s="1"/>
  <c r="B113" s="1"/>
  <c r="F113"/>
  <c r="H112"/>
  <c r="G112"/>
  <c r="E112" s="1"/>
  <c r="B112" s="1"/>
  <c r="F112"/>
  <c r="H111"/>
  <c r="G111"/>
  <c r="E111" s="1"/>
  <c r="B111" s="1"/>
  <c r="F111"/>
  <c r="H110"/>
  <c r="G110"/>
  <c r="F110"/>
  <c r="H109"/>
  <c r="E109" s="1"/>
  <c r="B109" s="1"/>
  <c r="G109"/>
  <c r="F109"/>
  <c r="H108"/>
  <c r="G108"/>
  <c r="F108"/>
  <c r="H107"/>
  <c r="G107"/>
  <c r="E107" s="1"/>
  <c r="B107" s="1"/>
  <c r="F107"/>
  <c r="H106"/>
  <c r="G106"/>
  <c r="F106"/>
  <c r="H105"/>
  <c r="G105"/>
  <c r="F105"/>
  <c r="E105"/>
  <c r="B105" s="1"/>
  <c r="H104"/>
  <c r="G104"/>
  <c r="E104" s="1"/>
  <c r="B104" s="1"/>
  <c r="F104"/>
  <c r="H103"/>
  <c r="G103"/>
  <c r="F103"/>
  <c r="H102"/>
  <c r="G102"/>
  <c r="F102"/>
  <c r="H101"/>
  <c r="G101"/>
  <c r="E101" s="1"/>
  <c r="B101" s="1"/>
  <c r="F101"/>
  <c r="H100"/>
  <c r="G100"/>
  <c r="E100" s="1"/>
  <c r="B100" s="1"/>
  <c r="F100"/>
  <c r="H99"/>
  <c r="G99"/>
  <c r="E99" s="1"/>
  <c r="B99" s="1"/>
  <c r="F99"/>
  <c r="H98"/>
  <c r="E98" s="1"/>
  <c r="B98" s="1"/>
  <c r="G98"/>
  <c r="F98"/>
  <c r="H97"/>
  <c r="G97"/>
  <c r="E97" s="1"/>
  <c r="B97" s="1"/>
  <c r="F97"/>
  <c r="H96"/>
  <c r="G96"/>
  <c r="E96" s="1"/>
  <c r="B96" s="1"/>
  <c r="F96"/>
  <c r="H95"/>
  <c r="G95"/>
  <c r="E95" s="1"/>
  <c r="B95" s="1"/>
  <c r="F95"/>
  <c r="H94"/>
  <c r="G94"/>
  <c r="F94"/>
  <c r="H93"/>
  <c r="E93" s="1"/>
  <c r="B93" s="1"/>
  <c r="G93"/>
  <c r="F93"/>
  <c r="H92"/>
  <c r="G92"/>
  <c r="F92"/>
  <c r="H91"/>
  <c r="G91"/>
  <c r="E91" s="1"/>
  <c r="B91" s="1"/>
  <c r="F91"/>
  <c r="H90"/>
  <c r="G90"/>
  <c r="F90"/>
  <c r="H89"/>
  <c r="G89"/>
  <c r="F89"/>
  <c r="E89"/>
  <c r="B89" s="1"/>
  <c r="H88"/>
  <c r="G88"/>
  <c r="E88" s="1"/>
  <c r="B88" s="1"/>
  <c r="F88"/>
  <c r="H87"/>
  <c r="G87"/>
  <c r="F87"/>
  <c r="H86"/>
  <c r="G86"/>
  <c r="F86"/>
  <c r="H85"/>
  <c r="G85"/>
  <c r="E85" s="1"/>
  <c r="B85" s="1"/>
  <c r="F85"/>
  <c r="H84"/>
  <c r="G84"/>
  <c r="E84" s="1"/>
  <c r="B84" s="1"/>
  <c r="F84"/>
  <c r="H83"/>
  <c r="G83"/>
  <c r="E83" s="1"/>
  <c r="B83" s="1"/>
  <c r="F83"/>
  <c r="H82"/>
  <c r="E82" s="1"/>
  <c r="B82" s="1"/>
  <c r="G82"/>
  <c r="F82"/>
  <c r="H81"/>
  <c r="G81"/>
  <c r="E81" s="1"/>
  <c r="B81" s="1"/>
  <c r="F81"/>
  <c r="H80"/>
  <c r="G80"/>
  <c r="E80" s="1"/>
  <c r="B80" s="1"/>
  <c r="F80"/>
  <c r="H79"/>
  <c r="G79"/>
  <c r="E79" s="1"/>
  <c r="B79" s="1"/>
  <c r="F79"/>
  <c r="H78"/>
  <c r="G78"/>
  <c r="F78"/>
  <c r="H77"/>
  <c r="E77" s="1"/>
  <c r="B77" s="1"/>
  <c r="G77"/>
  <c r="F77"/>
  <c r="H76"/>
  <c r="G76"/>
  <c r="F76"/>
  <c r="H75"/>
  <c r="G75"/>
  <c r="E75" s="1"/>
  <c r="B75" s="1"/>
  <c r="F75"/>
  <c r="H74"/>
  <c r="G74"/>
  <c r="F74"/>
  <c r="H73"/>
  <c r="G73"/>
  <c r="F73"/>
  <c r="E73"/>
  <c r="B73" s="1"/>
  <c r="H72"/>
  <c r="G72"/>
  <c r="E72" s="1"/>
  <c r="B72" s="1"/>
  <c r="F72"/>
  <c r="H71"/>
  <c r="G71"/>
  <c r="F71"/>
  <c r="H70"/>
  <c r="G70"/>
  <c r="F70"/>
  <c r="H69"/>
  <c r="G69"/>
  <c r="F69"/>
  <c r="H68"/>
  <c r="G68"/>
  <c r="E68" s="1"/>
  <c r="B68" s="1"/>
  <c r="F68"/>
  <c r="H67"/>
  <c r="G67"/>
  <c r="E67" s="1"/>
  <c r="B67" s="1"/>
  <c r="F67"/>
  <c r="H66"/>
  <c r="E66" s="1"/>
  <c r="B66" s="1"/>
  <c r="G66"/>
  <c r="F66"/>
  <c r="H65"/>
  <c r="G65"/>
  <c r="E65" s="1"/>
  <c r="B65" s="1"/>
  <c r="F65"/>
  <c r="H64"/>
  <c r="G64"/>
  <c r="E64" s="1"/>
  <c r="B64" s="1"/>
  <c r="F64"/>
  <c r="H63"/>
  <c r="G63"/>
  <c r="E63" s="1"/>
  <c r="B63" s="1"/>
  <c r="F63"/>
  <c r="H62"/>
  <c r="G62"/>
  <c r="F62"/>
  <c r="H61"/>
  <c r="E61" s="1"/>
  <c r="B61" s="1"/>
  <c r="G61"/>
  <c r="F61"/>
  <c r="H60"/>
  <c r="G60"/>
  <c r="F60"/>
  <c r="H59"/>
  <c r="G59"/>
  <c r="E59" s="1"/>
  <c r="B59" s="1"/>
  <c r="F59"/>
  <c r="H58"/>
  <c r="G58"/>
  <c r="F58"/>
  <c r="H57"/>
  <c r="E57" s="1"/>
  <c r="B57" s="1"/>
  <c r="G57"/>
  <c r="F57"/>
  <c r="H56"/>
  <c r="G56"/>
  <c r="F56"/>
  <c r="H55"/>
  <c r="G55"/>
  <c r="F55"/>
  <c r="H54"/>
  <c r="G54"/>
  <c r="F54"/>
  <c r="H53"/>
  <c r="G53"/>
  <c r="F53"/>
  <c r="H52"/>
  <c r="G52"/>
  <c r="F52"/>
  <c r="H51"/>
  <c r="G51"/>
  <c r="F51"/>
  <c r="H50"/>
  <c r="E50" s="1"/>
  <c r="B50" s="1"/>
  <c r="G50"/>
  <c r="F50"/>
  <c r="H49"/>
  <c r="G49"/>
  <c r="F49"/>
  <c r="H48"/>
  <c r="G48"/>
  <c r="F48"/>
  <c r="H47"/>
  <c r="G47"/>
  <c r="E47" s="1"/>
  <c r="B47" s="1"/>
  <c r="F47"/>
  <c r="H46"/>
  <c r="G46"/>
  <c r="F46"/>
  <c r="H45"/>
  <c r="E45" s="1"/>
  <c r="B45" s="1"/>
  <c r="G45"/>
  <c r="F45"/>
  <c r="H44"/>
  <c r="G44"/>
  <c r="F44"/>
  <c r="H43"/>
  <c r="G43"/>
  <c r="E43" s="1"/>
  <c r="B43" s="1"/>
  <c r="F43"/>
  <c r="H42"/>
  <c r="G42"/>
  <c r="F42"/>
  <c r="H41"/>
  <c r="G41"/>
  <c r="F41"/>
  <c r="E41"/>
  <c r="B41" s="1"/>
  <c r="H40"/>
  <c r="G40"/>
  <c r="E40" s="1"/>
  <c r="B40" s="1"/>
  <c r="F40"/>
  <c r="H39"/>
  <c r="G39"/>
  <c r="F39"/>
  <c r="H38"/>
  <c r="G38"/>
  <c r="F38"/>
  <c r="H37"/>
  <c r="G37"/>
  <c r="F37"/>
  <c r="H36"/>
  <c r="G36"/>
  <c r="F36"/>
  <c r="H35"/>
  <c r="G35"/>
  <c r="E35" s="1"/>
  <c r="B35" s="1"/>
  <c r="F35"/>
  <c r="H34"/>
  <c r="E34" s="1"/>
  <c r="B34" s="1"/>
  <c r="G34"/>
  <c r="F34"/>
  <c r="H33"/>
  <c r="G33"/>
  <c r="E33" s="1"/>
  <c r="B33" s="1"/>
  <c r="F33"/>
  <c r="H32"/>
  <c r="G32"/>
  <c r="E32" s="1"/>
  <c r="B32" s="1"/>
  <c r="F32"/>
  <c r="H31"/>
  <c r="G31"/>
  <c r="F31"/>
  <c r="H30"/>
  <c r="G30"/>
  <c r="F30"/>
  <c r="H29"/>
  <c r="E29" s="1"/>
  <c r="B29" s="1"/>
  <c r="G29"/>
  <c r="F29"/>
  <c r="H28"/>
  <c r="G28"/>
  <c r="F28"/>
  <c r="H27"/>
  <c r="G27"/>
  <c r="E27" s="1"/>
  <c r="B27" s="1"/>
  <c r="F27"/>
  <c r="H26"/>
  <c r="G26"/>
  <c r="F26"/>
  <c r="H25"/>
  <c r="E25" s="1"/>
  <c r="B25" s="1"/>
  <c r="G25"/>
  <c r="F25"/>
  <c r="F24"/>
  <c r="F4"/>
  <c r="O3"/>
  <c r="G296" s="1"/>
  <c r="E296" s="1"/>
  <c r="I3"/>
  <c r="H310" s="1"/>
  <c r="H3"/>
  <c r="G3"/>
  <c r="D104" i="8"/>
  <c r="D97"/>
  <c r="D92"/>
  <c r="D87"/>
  <c r="D82"/>
  <c r="D77"/>
  <c r="D72"/>
  <c r="D67"/>
  <c r="D62"/>
  <c r="D57"/>
  <c r="D51" s="1"/>
  <c r="D52"/>
  <c r="D46"/>
  <c r="D45" s="1"/>
  <c r="I39" i="3" s="1"/>
  <c r="D37" i="8"/>
  <c r="D27"/>
  <c r="D25" s="1"/>
  <c r="D18"/>
  <c r="D8"/>
  <c r="C1585" i="1" s="1"/>
  <c r="H1585" s="1"/>
  <c r="E44" i="7"/>
  <c r="D44"/>
  <c r="E39"/>
  <c r="D39"/>
  <c r="D38" s="1"/>
  <c r="E38"/>
  <c r="E30"/>
  <c r="D30"/>
  <c r="E23"/>
  <c r="E22" s="1"/>
  <c r="D23"/>
  <c r="D22"/>
  <c r="E14"/>
  <c r="D14"/>
  <c r="E7"/>
  <c r="D7"/>
  <c r="D6" s="1"/>
  <c r="D5" s="1"/>
  <c r="G345" i="9" s="1"/>
  <c r="E345" s="1"/>
  <c r="E6" i="7"/>
  <c r="E5" s="1"/>
  <c r="F140" i="6"/>
  <c r="F139"/>
  <c r="F138"/>
  <c r="F137"/>
  <c r="F136"/>
  <c r="F135"/>
  <c r="F134"/>
  <c r="F133"/>
  <c r="F132"/>
  <c r="F131"/>
  <c r="E130"/>
  <c r="D130"/>
  <c r="D129" s="1"/>
  <c r="F129" s="1"/>
  <c r="E129"/>
  <c r="F128"/>
  <c r="F127"/>
  <c r="F126"/>
  <c r="F125"/>
  <c r="F124"/>
  <c r="F123"/>
  <c r="E122"/>
  <c r="D122"/>
  <c r="F122" s="1"/>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F90"/>
  <c r="E90"/>
  <c r="D90"/>
  <c r="E89"/>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E35" s="1"/>
  <c r="D43"/>
  <c r="F43" s="1"/>
  <c r="F42"/>
  <c r="F41"/>
  <c r="F40"/>
  <c r="F39"/>
  <c r="E39"/>
  <c r="D39"/>
  <c r="F38"/>
  <c r="F37"/>
  <c r="E36"/>
  <c r="D36"/>
  <c r="D35" s="1"/>
  <c r="F35" s="1"/>
  <c r="F34"/>
  <c r="F33"/>
  <c r="F32"/>
  <c r="F31"/>
  <c r="F30"/>
  <c r="F29"/>
  <c r="E28"/>
  <c r="D28"/>
  <c r="F28" s="1"/>
  <c r="F27"/>
  <c r="F26"/>
  <c r="F25"/>
  <c r="F24"/>
  <c r="F23"/>
  <c r="E22"/>
  <c r="D22"/>
  <c r="F22" s="1"/>
  <c r="F21"/>
  <c r="F20"/>
  <c r="F19"/>
  <c r="F18"/>
  <c r="F17"/>
  <c r="F16"/>
  <c r="F15"/>
  <c r="F14"/>
  <c r="F13"/>
  <c r="E13"/>
  <c r="D13"/>
  <c r="F12"/>
  <c r="F11"/>
  <c r="E10"/>
  <c r="D10"/>
  <c r="F10" s="1"/>
  <c r="F9"/>
  <c r="F8"/>
  <c r="F7"/>
  <c r="F6"/>
  <c r="E6"/>
  <c r="D6"/>
  <c r="E5"/>
  <c r="E141" s="1"/>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F296"/>
  <c r="E296"/>
  <c r="D296"/>
  <c r="F295"/>
  <c r="F294"/>
  <c r="F293"/>
  <c r="F292"/>
  <c r="E291"/>
  <c r="D291"/>
  <c r="F291" s="1"/>
  <c r="F290"/>
  <c r="F289"/>
  <c r="F288"/>
  <c r="F287"/>
  <c r="F286"/>
  <c r="F285"/>
  <c r="F284"/>
  <c r="F283"/>
  <c r="F282"/>
  <c r="F281"/>
  <c r="F280"/>
  <c r="F279"/>
  <c r="F278"/>
  <c r="E277"/>
  <c r="E274" s="1"/>
  <c r="E251" s="1"/>
  <c r="D277"/>
  <c r="F277" s="1"/>
  <c r="F276"/>
  <c r="F275"/>
  <c r="F274"/>
  <c r="D274"/>
  <c r="F273"/>
  <c r="F272"/>
  <c r="F271"/>
  <c r="F270"/>
  <c r="F269"/>
  <c r="F268"/>
  <c r="F267"/>
  <c r="F266"/>
  <c r="F265"/>
  <c r="F264"/>
  <c r="E264"/>
  <c r="D264"/>
  <c r="F263"/>
  <c r="F262"/>
  <c r="F261"/>
  <c r="E260"/>
  <c r="D260"/>
  <c r="F260" s="1"/>
  <c r="F259"/>
  <c r="F258"/>
  <c r="F257"/>
  <c r="F256"/>
  <c r="E256"/>
  <c r="D256"/>
  <c r="E255"/>
  <c r="F254"/>
  <c r="F253"/>
  <c r="F252"/>
  <c r="E252"/>
  <c r="D252"/>
  <c r="F250"/>
  <c r="F249"/>
  <c r="F248"/>
  <c r="E248"/>
  <c r="D248"/>
  <c r="F247"/>
  <c r="F246"/>
  <c r="F245"/>
  <c r="F244"/>
  <c r="F243"/>
  <c r="F242"/>
  <c r="F241"/>
  <c r="F240"/>
  <c r="F239"/>
  <c r="F238"/>
  <c r="F237"/>
  <c r="E237"/>
  <c r="D237"/>
  <c r="F236"/>
  <c r="F235"/>
  <c r="F234"/>
  <c r="F233"/>
  <c r="F232"/>
  <c r="F231"/>
  <c r="F230"/>
  <c r="F229"/>
  <c r="F228"/>
  <c r="F227"/>
  <c r="F226"/>
  <c r="F225"/>
  <c r="F224"/>
  <c r="F223"/>
  <c r="F222"/>
  <c r="F221"/>
  <c r="F220"/>
  <c r="E220"/>
  <c r="D220"/>
  <c r="D219" s="1"/>
  <c r="E219"/>
  <c r="H339" i="9" s="1"/>
  <c r="F218" i="5"/>
  <c r="F217"/>
  <c r="F216"/>
  <c r="F215"/>
  <c r="F214"/>
  <c r="F213"/>
  <c r="F212"/>
  <c r="F211"/>
  <c r="E211"/>
  <c r="D211"/>
  <c r="F210"/>
  <c r="F209"/>
  <c r="F208"/>
  <c r="F207"/>
  <c r="F206"/>
  <c r="F205"/>
  <c r="E204"/>
  <c r="D204"/>
  <c r="D203" s="1"/>
  <c r="E203"/>
  <c r="H338" i="9" s="1"/>
  <c r="F202" i="5"/>
  <c r="F201"/>
  <c r="F200"/>
  <c r="F199"/>
  <c r="F198"/>
  <c r="F197"/>
  <c r="E197"/>
  <c r="H337" i="9" s="1"/>
  <c r="D197" i="5"/>
  <c r="G337" i="9" s="1"/>
  <c r="F196" i="5"/>
  <c r="F195"/>
  <c r="F194"/>
  <c r="F193"/>
  <c r="F192"/>
  <c r="F191"/>
  <c r="F190"/>
  <c r="F189"/>
  <c r="F188"/>
  <c r="F187"/>
  <c r="E186"/>
  <c r="D186"/>
  <c r="F186" s="1"/>
  <c r="F185"/>
  <c r="F184"/>
  <c r="F183"/>
  <c r="F182"/>
  <c r="F181"/>
  <c r="E181"/>
  <c r="E178" s="1"/>
  <c r="D181"/>
  <c r="F180"/>
  <c r="F179"/>
  <c r="D178"/>
  <c r="G336" i="9" s="1"/>
  <c r="F174" i="5"/>
  <c r="F173"/>
  <c r="F172"/>
  <c r="E171"/>
  <c r="D171"/>
  <c r="F171" s="1"/>
  <c r="F170"/>
  <c r="F169"/>
  <c r="F168"/>
  <c r="F167"/>
  <c r="F166"/>
  <c r="E165"/>
  <c r="D165"/>
  <c r="F165" s="1"/>
  <c r="F164"/>
  <c r="F163"/>
  <c r="F162"/>
  <c r="F161"/>
  <c r="F160"/>
  <c r="F159"/>
  <c r="F158"/>
  <c r="F157"/>
  <c r="F156"/>
  <c r="F155"/>
  <c r="F154"/>
  <c r="F153"/>
  <c r="F152"/>
  <c r="F151"/>
  <c r="E150"/>
  <c r="H315" i="9" s="1"/>
  <c r="D150" i="5"/>
  <c r="G315" i="9" s="1"/>
  <c r="F149" i="5"/>
  <c r="F148"/>
  <c r="F146"/>
  <c r="F145"/>
  <c r="F144"/>
  <c r="E143"/>
  <c r="D143"/>
  <c r="F143" s="1"/>
  <c r="F142"/>
  <c r="F141"/>
  <c r="F140"/>
  <c r="F139"/>
  <c r="F138"/>
  <c r="F137"/>
  <c r="E136"/>
  <c r="E135" s="1"/>
  <c r="D136"/>
  <c r="F136" s="1"/>
  <c r="D135"/>
  <c r="F135" s="1"/>
  <c r="F134"/>
  <c r="F133"/>
  <c r="F132"/>
  <c r="F131"/>
  <c r="F130"/>
  <c r="F129"/>
  <c r="F128"/>
  <c r="F127"/>
  <c r="E127"/>
  <c r="D127"/>
  <c r="F126"/>
  <c r="F125"/>
  <c r="F124"/>
  <c r="F123"/>
  <c r="F122"/>
  <c r="F121"/>
  <c r="F120"/>
  <c r="E120"/>
  <c r="D120"/>
  <c r="F119"/>
  <c r="E119"/>
  <c r="D119"/>
  <c r="F118"/>
  <c r="F117"/>
  <c r="F116"/>
  <c r="F115"/>
  <c r="F114"/>
  <c r="F113"/>
  <c r="F112"/>
  <c r="F111"/>
  <c r="F110"/>
  <c r="F109"/>
  <c r="F108"/>
  <c r="E107"/>
  <c r="D107"/>
  <c r="F107" s="1"/>
  <c r="F106"/>
  <c r="F105"/>
  <c r="F104"/>
  <c r="F103"/>
  <c r="F102"/>
  <c r="F101"/>
  <c r="F100"/>
  <c r="F99"/>
  <c r="F98"/>
  <c r="F97"/>
  <c r="F96"/>
  <c r="F95"/>
  <c r="F94"/>
  <c r="F93"/>
  <c r="F92"/>
  <c r="F91"/>
  <c r="F90"/>
  <c r="E89"/>
  <c r="H314" i="9" s="1"/>
  <c r="D89" i="5"/>
  <c r="E88"/>
  <c r="F87"/>
  <c r="F86"/>
  <c r="F85"/>
  <c r="F84"/>
  <c r="F83"/>
  <c r="F82"/>
  <c r="E82"/>
  <c r="D82"/>
  <c r="F81"/>
  <c r="F80"/>
  <c r="F79"/>
  <c r="F78"/>
  <c r="F77"/>
  <c r="F76"/>
  <c r="E76"/>
  <c r="D76"/>
  <c r="F75"/>
  <c r="F74"/>
  <c r="F73"/>
  <c r="F72"/>
  <c r="F71"/>
  <c r="E71"/>
  <c r="D71"/>
  <c r="E70"/>
  <c r="D70"/>
  <c r="F70" s="1"/>
  <c r="F68"/>
  <c r="F67"/>
  <c r="F66"/>
  <c r="F65"/>
  <c r="F64"/>
  <c r="E63"/>
  <c r="D63"/>
  <c r="F63" s="1"/>
  <c r="F62"/>
  <c r="F61"/>
  <c r="F60"/>
  <c r="F59"/>
  <c r="F58"/>
  <c r="F57"/>
  <c r="E56"/>
  <c r="D56"/>
  <c r="F56" s="1"/>
  <c r="F55"/>
  <c r="F54"/>
  <c r="F53"/>
  <c r="E52"/>
  <c r="D52"/>
  <c r="F52" s="1"/>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E12"/>
  <c r="F11"/>
  <c r="F10"/>
  <c r="F9"/>
  <c r="E8"/>
  <c r="E7" s="1"/>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5"/>
  <c r="F654"/>
  <c r="F653"/>
  <c r="F651"/>
  <c r="F642"/>
  <c r="F641"/>
  <c r="F638"/>
  <c r="F637"/>
  <c r="F636"/>
  <c r="E636"/>
  <c r="D636"/>
  <c r="F635"/>
  <c r="F634"/>
  <c r="F633"/>
  <c r="E633"/>
  <c r="D633"/>
  <c r="F632"/>
  <c r="F631"/>
  <c r="E630"/>
  <c r="D630"/>
  <c r="D629" s="1"/>
  <c r="F629"/>
  <c r="E629"/>
  <c r="F628"/>
  <c r="F627"/>
  <c r="F626"/>
  <c r="F625"/>
  <c r="F624"/>
  <c r="F623"/>
  <c r="F622"/>
  <c r="E621"/>
  <c r="D621"/>
  <c r="F621" s="1"/>
  <c r="F620"/>
  <c r="F619"/>
  <c r="F618"/>
  <c r="F617"/>
  <c r="F616"/>
  <c r="E616"/>
  <c r="D616"/>
  <c r="F615"/>
  <c r="F614"/>
  <c r="F613"/>
  <c r="F612"/>
  <c r="F611"/>
  <c r="F610"/>
  <c r="E609"/>
  <c r="D609"/>
  <c r="F609" s="1"/>
  <c r="F608"/>
  <c r="E607"/>
  <c r="H156" i="9" s="1"/>
  <c r="D607" i="4"/>
  <c r="F606"/>
  <c r="F605"/>
  <c r="F604"/>
  <c r="F603"/>
  <c r="E603"/>
  <c r="D603"/>
  <c r="F602"/>
  <c r="F601"/>
  <c r="F600"/>
  <c r="F599"/>
  <c r="F598"/>
  <c r="E598"/>
  <c r="E597" s="1"/>
  <c r="D598"/>
  <c r="F596"/>
  <c r="F595"/>
  <c r="E594"/>
  <c r="D594"/>
  <c r="F594" s="1"/>
  <c r="F593"/>
  <c r="F592"/>
  <c r="F591"/>
  <c r="E591"/>
  <c r="D591"/>
  <c r="F590"/>
  <c r="F589"/>
  <c r="E589"/>
  <c r="D589"/>
  <c r="F588"/>
  <c r="F587"/>
  <c r="F586"/>
  <c r="E585"/>
  <c r="D585"/>
  <c r="F585" s="1"/>
  <c r="D584"/>
  <c r="F584" s="1"/>
  <c r="F583"/>
  <c r="F582"/>
  <c r="E581"/>
  <c r="D581"/>
  <c r="F581" s="1"/>
  <c r="F580"/>
  <c r="F579"/>
  <c r="F578"/>
  <c r="E578"/>
  <c r="D578"/>
  <c r="F577"/>
  <c r="F576"/>
  <c r="F575"/>
  <c r="E575"/>
  <c r="D575"/>
  <c r="F574"/>
  <c r="F573"/>
  <c r="E572"/>
  <c r="E571" s="1"/>
  <c r="D572"/>
  <c r="D571" s="1"/>
  <c r="F571" s="1"/>
  <c r="F570"/>
  <c r="F569"/>
  <c r="F568"/>
  <c r="F567"/>
  <c r="F566"/>
  <c r="F565"/>
  <c r="F564"/>
  <c r="F563"/>
  <c r="F562"/>
  <c r="E562"/>
  <c r="D562"/>
  <c r="F561"/>
  <c r="F560"/>
  <c r="F559"/>
  <c r="F558"/>
  <c r="E557"/>
  <c r="D557"/>
  <c r="F557" s="1"/>
  <c r="F556"/>
  <c r="F555"/>
  <c r="F554"/>
  <c r="F553"/>
  <c r="F552"/>
  <c r="F551"/>
  <c r="F550"/>
  <c r="E550"/>
  <c r="D550"/>
  <c r="F549"/>
  <c r="F548"/>
  <c r="F547"/>
  <c r="F546"/>
  <c r="E545"/>
  <c r="D545"/>
  <c r="F545" s="1"/>
  <c r="F544"/>
  <c r="F543"/>
  <c r="F542"/>
  <c r="E542"/>
  <c r="D542"/>
  <c r="F541"/>
  <c r="F540"/>
  <c r="F539"/>
  <c r="F538"/>
  <c r="E537"/>
  <c r="D537"/>
  <c r="F534"/>
  <c r="F533"/>
  <c r="E532"/>
  <c r="D532"/>
  <c r="F532" s="1"/>
  <c r="F531"/>
  <c r="F530"/>
  <c r="E529"/>
  <c r="D529"/>
  <c r="F529" s="1"/>
  <c r="F528"/>
  <c r="F527"/>
  <c r="F526"/>
  <c r="E526"/>
  <c r="D526"/>
  <c r="F525"/>
  <c r="F524"/>
  <c r="F523"/>
  <c r="E523"/>
  <c r="D523"/>
  <c r="E522"/>
  <c r="F521"/>
  <c r="F520"/>
  <c r="F519"/>
  <c r="F518"/>
  <c r="F517"/>
  <c r="F516"/>
  <c r="F515"/>
  <c r="E514"/>
  <c r="D514"/>
  <c r="F514" s="1"/>
  <c r="F513"/>
  <c r="F512"/>
  <c r="F511"/>
  <c r="F510"/>
  <c r="F509"/>
  <c r="E509"/>
  <c r="D509"/>
  <c r="F508"/>
  <c r="F507"/>
  <c r="F506"/>
  <c r="F505"/>
  <c r="F504"/>
  <c r="F503"/>
  <c r="E502"/>
  <c r="D502"/>
  <c r="F502" s="1"/>
  <c r="F501"/>
  <c r="F500"/>
  <c r="F499"/>
  <c r="F498"/>
  <c r="F497"/>
  <c r="E497"/>
  <c r="D497"/>
  <c r="F496"/>
  <c r="F495"/>
  <c r="F494"/>
  <c r="F493"/>
  <c r="F492"/>
  <c r="E492"/>
  <c r="E491" s="1"/>
  <c r="D492"/>
  <c r="D491"/>
  <c r="F491" s="1"/>
  <c r="F490"/>
  <c r="F489"/>
  <c r="F488"/>
  <c r="E488"/>
  <c r="D488"/>
  <c r="F487"/>
  <c r="F486"/>
  <c r="F485"/>
  <c r="E485"/>
  <c r="D485"/>
  <c r="F484"/>
  <c r="F483"/>
  <c r="F482"/>
  <c r="F481"/>
  <c r="F480"/>
  <c r="E480"/>
  <c r="E479" s="1"/>
  <c r="D480"/>
  <c r="D479"/>
  <c r="F479" s="1"/>
  <c r="F478"/>
  <c r="F477"/>
  <c r="F476"/>
  <c r="E476"/>
  <c r="D476"/>
  <c r="F475"/>
  <c r="F474"/>
  <c r="F473"/>
  <c r="E473"/>
  <c r="D473"/>
  <c r="F472"/>
  <c r="F471"/>
  <c r="E470"/>
  <c r="D470"/>
  <c r="F470" s="1"/>
  <c r="F469"/>
  <c r="F468"/>
  <c r="E467"/>
  <c r="D467"/>
  <c r="F465"/>
  <c r="F464"/>
  <c r="F463"/>
  <c r="F462"/>
  <c r="F461"/>
  <c r="F460"/>
  <c r="F459"/>
  <c r="F458"/>
  <c r="F457"/>
  <c r="E457"/>
  <c r="D457"/>
  <c r="F456"/>
  <c r="F455"/>
  <c r="F454"/>
  <c r="F453"/>
  <c r="F452"/>
  <c r="E452"/>
  <c r="D452"/>
  <c r="F451"/>
  <c r="F450"/>
  <c r="F449"/>
  <c r="F448"/>
  <c r="F447"/>
  <c r="F446"/>
  <c r="F445"/>
  <c r="E445"/>
  <c r="D445"/>
  <c r="F444"/>
  <c r="F443"/>
  <c r="F442"/>
  <c r="F441"/>
  <c r="F440"/>
  <c r="E440"/>
  <c r="D440"/>
  <c r="F439"/>
  <c r="F438"/>
  <c r="F437"/>
  <c r="E437"/>
  <c r="D437"/>
  <c r="F436"/>
  <c r="F435"/>
  <c r="F434"/>
  <c r="F433"/>
  <c r="F432"/>
  <c r="E432"/>
  <c r="E431" s="1"/>
  <c r="D432"/>
  <c r="D431"/>
  <c r="F428"/>
  <c r="E428"/>
  <c r="D428"/>
  <c r="F427"/>
  <c r="E427"/>
  <c r="D427"/>
  <c r="E426"/>
  <c r="E647" s="1"/>
  <c r="D426"/>
  <c r="F421"/>
  <c r="F420"/>
  <c r="F419"/>
  <c r="F416"/>
  <c r="F415"/>
  <c r="F414"/>
  <c r="F413"/>
  <c r="E412"/>
  <c r="D412"/>
  <c r="F412" s="1"/>
  <c r="F411"/>
  <c r="E410"/>
  <c r="D410"/>
  <c r="F410" s="1"/>
  <c r="F409"/>
  <c r="F408"/>
  <c r="F407"/>
  <c r="E407"/>
  <c r="E406" s="1"/>
  <c r="D407"/>
  <c r="D406"/>
  <c r="F406" s="1"/>
  <c r="F405"/>
  <c r="F404"/>
  <c r="F403"/>
  <c r="F402"/>
  <c r="E401"/>
  <c r="D401"/>
  <c r="F401" s="1"/>
  <c r="F400"/>
  <c r="F399"/>
  <c r="E398"/>
  <c r="D398"/>
  <c r="F398" s="1"/>
  <c r="F397"/>
  <c r="F396"/>
  <c r="F395"/>
  <c r="F394"/>
  <c r="E393"/>
  <c r="D393"/>
  <c r="F393" s="1"/>
  <c r="F392"/>
  <c r="F391"/>
  <c r="F390"/>
  <c r="F389"/>
  <c r="F388"/>
  <c r="E388"/>
  <c r="D388"/>
  <c r="F387"/>
  <c r="F386"/>
  <c r="F385"/>
  <c r="F384"/>
  <c r="F383"/>
  <c r="F382"/>
  <c r="F381"/>
  <c r="F380"/>
  <c r="E379"/>
  <c r="F379" s="1"/>
  <c r="D379"/>
  <c r="F378"/>
  <c r="F377"/>
  <c r="F376"/>
  <c r="F375"/>
  <c r="E374"/>
  <c r="D374"/>
  <c r="F372"/>
  <c r="F371"/>
  <c r="F370"/>
  <c r="F369"/>
  <c r="F368"/>
  <c r="F367"/>
  <c r="E366"/>
  <c r="D366"/>
  <c r="F366" s="1"/>
  <c r="F365"/>
  <c r="F364"/>
  <c r="F363"/>
  <c r="F362"/>
  <c r="E362"/>
  <c r="D362"/>
  <c r="E361"/>
  <c r="F359"/>
  <c r="E358"/>
  <c r="D358"/>
  <c r="F358" s="1"/>
  <c r="F357"/>
  <c r="F356"/>
  <c r="F355"/>
  <c r="E355"/>
  <c r="E354" s="1"/>
  <c r="D355"/>
  <c r="D354"/>
  <c r="F354" s="1"/>
  <c r="F353"/>
  <c r="F352"/>
  <c r="F351"/>
  <c r="F350"/>
  <c r="E349"/>
  <c r="D349"/>
  <c r="F349" s="1"/>
  <c r="F348"/>
  <c r="F347"/>
  <c r="E346"/>
  <c r="D346"/>
  <c r="F346" s="1"/>
  <c r="F345"/>
  <c r="F344"/>
  <c r="F343"/>
  <c r="F342"/>
  <c r="E341"/>
  <c r="D341"/>
  <c r="F341" s="1"/>
  <c r="F340"/>
  <c r="F339"/>
  <c r="F338"/>
  <c r="F337"/>
  <c r="F336"/>
  <c r="E336"/>
  <c r="D336"/>
  <c r="F335"/>
  <c r="F334"/>
  <c r="F333"/>
  <c r="F332"/>
  <c r="F331"/>
  <c r="F330"/>
  <c r="F329"/>
  <c r="F328"/>
  <c r="F327"/>
  <c r="E327"/>
  <c r="D327"/>
  <c r="F326"/>
  <c r="F325"/>
  <c r="F324"/>
  <c r="F323"/>
  <c r="E322"/>
  <c r="E321" s="1"/>
  <c r="D322"/>
  <c r="F320"/>
  <c r="F319"/>
  <c r="F318"/>
  <c r="F317"/>
  <c r="F316"/>
  <c r="F315"/>
  <c r="E314"/>
  <c r="D314"/>
  <c r="F313"/>
  <c r="F312"/>
  <c r="F311"/>
  <c r="F310"/>
  <c r="E310"/>
  <c r="D310"/>
  <c r="E309"/>
  <c r="E308" s="1"/>
  <c r="F306"/>
  <c r="F305"/>
  <c r="F304"/>
  <c r="F303"/>
  <c r="F302"/>
  <c r="F298"/>
  <c r="E298"/>
  <c r="D298"/>
  <c r="E297"/>
  <c r="D297"/>
  <c r="F297" s="1"/>
  <c r="F296"/>
  <c r="F295"/>
  <c r="F294"/>
  <c r="F293"/>
  <c r="F292"/>
  <c r="F291"/>
  <c r="F290"/>
  <c r="F289"/>
  <c r="E289"/>
  <c r="D289"/>
  <c r="F288"/>
  <c r="F287"/>
  <c r="F286"/>
  <c r="F285"/>
  <c r="F284"/>
  <c r="F283"/>
  <c r="E283"/>
  <c r="D283"/>
  <c r="F282"/>
  <c r="F281"/>
  <c r="F280"/>
  <c r="F279"/>
  <c r="F278"/>
  <c r="E278"/>
  <c r="D278"/>
  <c r="F277"/>
  <c r="F276"/>
  <c r="F275"/>
  <c r="E274"/>
  <c r="D274"/>
  <c r="D273" s="1"/>
  <c r="F273"/>
  <c r="F272"/>
  <c r="F271"/>
  <c r="F270"/>
  <c r="E269"/>
  <c r="D269"/>
  <c r="F269" s="1"/>
  <c r="F268"/>
  <c r="F267"/>
  <c r="F266"/>
  <c r="F265"/>
  <c r="F264"/>
  <c r="E263"/>
  <c r="E262" s="1"/>
  <c r="D263"/>
  <c r="F261"/>
  <c r="F260"/>
  <c r="F259"/>
  <c r="F258"/>
  <c r="F257"/>
  <c r="E257"/>
  <c r="D257"/>
  <c r="F256"/>
  <c r="F255"/>
  <c r="E254"/>
  <c r="D254"/>
  <c r="F254" s="1"/>
  <c r="F253"/>
  <c r="F252"/>
  <c r="F251"/>
  <c r="F250"/>
  <c r="E250"/>
  <c r="D250"/>
  <c r="F249"/>
  <c r="F248"/>
  <c r="F247"/>
  <c r="E246"/>
  <c r="D246"/>
  <c r="F246" s="1"/>
  <c r="F245"/>
  <c r="F244"/>
  <c r="F243"/>
  <c r="F242"/>
  <c r="E242"/>
  <c r="D242"/>
  <c r="F241"/>
  <c r="F240"/>
  <c r="F239"/>
  <c r="F238"/>
  <c r="E237"/>
  <c r="D237"/>
  <c r="F237" s="1"/>
  <c r="F236"/>
  <c r="F235"/>
  <c r="F234"/>
  <c r="E234"/>
  <c r="D234"/>
  <c r="F233"/>
  <c r="F232"/>
  <c r="F231"/>
  <c r="E231"/>
  <c r="D231"/>
  <c r="D230" s="1"/>
  <c r="F230" s="1"/>
  <c r="F229"/>
  <c r="F228"/>
  <c r="F227"/>
  <c r="F226"/>
  <c r="E225"/>
  <c r="D225"/>
  <c r="F225" s="1"/>
  <c r="F224"/>
  <c r="F223"/>
  <c r="F222"/>
  <c r="E222"/>
  <c r="E221" s="1"/>
  <c r="D222"/>
  <c r="D221"/>
  <c r="F221" s="1"/>
  <c r="F220"/>
  <c r="F219"/>
  <c r="F218"/>
  <c r="F217"/>
  <c r="E216"/>
  <c r="D216"/>
  <c r="F215"/>
  <c r="F214"/>
  <c r="F213"/>
  <c r="F212"/>
  <c r="F211"/>
  <c r="F210"/>
  <c r="F209"/>
  <c r="F208"/>
  <c r="E208"/>
  <c r="D208"/>
  <c r="F207"/>
  <c r="F206"/>
  <c r="F205"/>
  <c r="F204"/>
  <c r="E203"/>
  <c r="D203"/>
  <c r="F201"/>
  <c r="F200"/>
  <c r="F199"/>
  <c r="F198"/>
  <c r="F197"/>
  <c r="F196"/>
  <c r="F195"/>
  <c r="E194"/>
  <c r="F194" s="1"/>
  <c r="D194"/>
  <c r="F193"/>
  <c r="F192"/>
  <c r="F191"/>
  <c r="F190"/>
  <c r="E189"/>
  <c r="D189"/>
  <c r="F189" s="1"/>
  <c r="F188"/>
  <c r="F187"/>
  <c r="F186"/>
  <c r="F185"/>
  <c r="F184"/>
  <c r="F183"/>
  <c r="F182"/>
  <c r="F181"/>
  <c r="F180"/>
  <c r="F179"/>
  <c r="E178"/>
  <c r="F178" s="1"/>
  <c r="D178"/>
  <c r="F177"/>
  <c r="F176"/>
  <c r="F175"/>
  <c r="F174"/>
  <c r="F173"/>
  <c r="F172"/>
  <c r="F171"/>
  <c r="E170"/>
  <c r="D170"/>
  <c r="F169"/>
  <c r="F168"/>
  <c r="F167"/>
  <c r="F166"/>
  <c r="E165"/>
  <c r="F165" s="1"/>
  <c r="D165"/>
  <c r="F163"/>
  <c r="F162"/>
  <c r="F161"/>
  <c r="E160"/>
  <c r="D160"/>
  <c r="F159"/>
  <c r="F158"/>
  <c r="F157"/>
  <c r="F156"/>
  <c r="F155"/>
  <c r="E154"/>
  <c r="D154"/>
  <c r="D153" s="1"/>
  <c r="F151"/>
  <c r="F150"/>
  <c r="F149"/>
  <c r="F148"/>
  <c r="F147"/>
  <c r="F146"/>
  <c r="F145"/>
  <c r="F144"/>
  <c r="F143"/>
  <c r="F142"/>
  <c r="F141"/>
  <c r="E141"/>
  <c r="D141"/>
  <c r="D140" s="1"/>
  <c r="F140" s="1"/>
  <c r="E140"/>
  <c r="F139"/>
  <c r="F138"/>
  <c r="F137"/>
  <c r="F136"/>
  <c r="E135"/>
  <c r="E134" s="1"/>
  <c r="D135"/>
  <c r="F133"/>
  <c r="F132"/>
  <c r="F131"/>
  <c r="F130"/>
  <c r="F129"/>
  <c r="E129"/>
  <c r="D129"/>
  <c r="F128"/>
  <c r="F127"/>
  <c r="E126"/>
  <c r="D126"/>
  <c r="D125" s="1"/>
  <c r="F125" s="1"/>
  <c r="E125"/>
  <c r="F124"/>
  <c r="F123"/>
  <c r="F122"/>
  <c r="F121"/>
  <c r="F120"/>
  <c r="E120"/>
  <c r="E106" s="1"/>
  <c r="D120"/>
  <c r="F119"/>
  <c r="F118"/>
  <c r="F117"/>
  <c r="F116"/>
  <c r="F115"/>
  <c r="F114"/>
  <c r="F113"/>
  <c r="E112"/>
  <c r="D112"/>
  <c r="F112" s="1"/>
  <c r="F111"/>
  <c r="F110"/>
  <c r="F109"/>
  <c r="F108"/>
  <c r="F107"/>
  <c r="E107"/>
  <c r="D107"/>
  <c r="F105"/>
  <c r="F104"/>
  <c r="F103"/>
  <c r="F102"/>
  <c r="F101"/>
  <c r="F100"/>
  <c r="F99"/>
  <c r="E98"/>
  <c r="D98"/>
  <c r="F98" s="1"/>
  <c r="F97"/>
  <c r="F96"/>
  <c r="F95"/>
  <c r="F94"/>
  <c r="F93"/>
  <c r="F92"/>
  <c r="E91"/>
  <c r="D91"/>
  <c r="F91" s="1"/>
  <c r="F90"/>
  <c r="F89"/>
  <c r="F88"/>
  <c r="F87"/>
  <c r="F86"/>
  <c r="F85"/>
  <c r="F84"/>
  <c r="E83"/>
  <c r="F83" s="1"/>
  <c r="D83"/>
  <c r="D82" s="1"/>
  <c r="F81"/>
  <c r="F80"/>
  <c r="F79"/>
  <c r="F78"/>
  <c r="E77"/>
  <c r="D77"/>
  <c r="F77" s="1"/>
  <c r="F76"/>
  <c r="F75"/>
  <c r="E74"/>
  <c r="F74" s="1"/>
  <c r="D74"/>
  <c r="F73"/>
  <c r="F72"/>
  <c r="F71"/>
  <c r="E71"/>
  <c r="D71"/>
  <c r="F70"/>
  <c r="F69"/>
  <c r="E68"/>
  <c r="D68"/>
  <c r="F68" s="1"/>
  <c r="F67"/>
  <c r="F66"/>
  <c r="F65"/>
  <c r="F64"/>
  <c r="E64"/>
  <c r="D64"/>
  <c r="F63"/>
  <c r="F62"/>
  <c r="F61"/>
  <c r="E61"/>
  <c r="D61"/>
  <c r="F60"/>
  <c r="F59"/>
  <c r="E58"/>
  <c r="D58"/>
  <c r="F58" s="1"/>
  <c r="F57"/>
  <c r="F56"/>
  <c r="F55"/>
  <c r="F54"/>
  <c r="E53"/>
  <c r="F53" s="1"/>
  <c r="D53"/>
  <c r="F52"/>
  <c r="F51"/>
  <c r="E50"/>
  <c r="D50"/>
  <c r="F48"/>
  <c r="F47"/>
  <c r="F46"/>
  <c r="F45"/>
  <c r="F44"/>
  <c r="E44"/>
  <c r="E43" s="1"/>
  <c r="D44"/>
  <c r="D43"/>
  <c r="F43" s="1"/>
  <c r="F42"/>
  <c r="F41"/>
  <c r="F40"/>
  <c r="F39"/>
  <c r="E39"/>
  <c r="D39"/>
  <c r="F38"/>
  <c r="F37"/>
  <c r="E36"/>
  <c r="D36"/>
  <c r="F36" s="1"/>
  <c r="F35"/>
  <c r="F34"/>
  <c r="F33"/>
  <c r="F32"/>
  <c r="F31"/>
  <c r="F30"/>
  <c r="E29"/>
  <c r="D29"/>
  <c r="F29" s="1"/>
  <c r="F28"/>
  <c r="F27"/>
  <c r="F26"/>
  <c r="F25"/>
  <c r="F24"/>
  <c r="E23"/>
  <c r="D23"/>
  <c r="F23" s="1"/>
  <c r="F22"/>
  <c r="F21"/>
  <c r="F20"/>
  <c r="F19"/>
  <c r="F18"/>
  <c r="E17"/>
  <c r="E7" s="1"/>
  <c r="D17"/>
  <c r="F17" s="1"/>
  <c r="F16"/>
  <c r="F15"/>
  <c r="F14"/>
  <c r="F13"/>
  <c r="F12"/>
  <c r="F11"/>
  <c r="F10"/>
  <c r="F9"/>
  <c r="E8"/>
  <c r="D8"/>
  <c r="I40" i="3"/>
  <c r="G40"/>
  <c r="B40"/>
  <c r="G39"/>
  <c r="B39"/>
  <c r="G38"/>
  <c r="B38"/>
  <c r="H37"/>
  <c r="G37"/>
  <c r="B37"/>
  <c r="I35"/>
  <c r="H35"/>
  <c r="G35"/>
  <c r="B35"/>
  <c r="I34"/>
  <c r="H34"/>
  <c r="G34"/>
  <c r="B34"/>
  <c r="I33"/>
  <c r="H33"/>
  <c r="G33"/>
  <c r="B33"/>
  <c r="I32"/>
  <c r="G32"/>
  <c r="B32"/>
  <c r="I30"/>
  <c r="G30"/>
  <c r="B30"/>
  <c r="I29"/>
  <c r="G29"/>
  <c r="B29"/>
  <c r="I28"/>
  <c r="H28"/>
  <c r="G28"/>
  <c r="B28"/>
  <c r="I27"/>
  <c r="G27"/>
  <c r="B27"/>
  <c r="I26"/>
  <c r="G26"/>
  <c r="B26"/>
  <c r="I24"/>
  <c r="G24"/>
  <c r="B24"/>
  <c r="G23"/>
  <c r="B23"/>
  <c r="G22"/>
  <c r="B22"/>
  <c r="G21"/>
  <c r="B21"/>
  <c r="G19"/>
  <c r="B19"/>
  <c r="G18"/>
  <c r="B18"/>
  <c r="G17"/>
  <c r="B17"/>
  <c r="G16"/>
  <c r="B16"/>
  <c r="H10" a="1"/>
  <c r="H10" s="1"/>
  <c r="L3" i="9" s="1"/>
  <c r="C1686" i="1"/>
  <c r="G1686" s="1"/>
  <c r="C1685"/>
  <c r="H1685" s="1"/>
  <c r="C1684"/>
  <c r="G1684" s="1"/>
  <c r="C1683"/>
  <c r="H1683" s="1"/>
  <c r="C1682"/>
  <c r="C1681"/>
  <c r="H1681" s="1"/>
  <c r="C1680"/>
  <c r="H1679"/>
  <c r="C1679"/>
  <c r="G1679" s="1"/>
  <c r="C1678"/>
  <c r="G1678" s="1"/>
  <c r="C1677"/>
  <c r="H1677" s="1"/>
  <c r="C1676"/>
  <c r="G1676" s="1"/>
  <c r="C1675"/>
  <c r="H1675" s="1"/>
  <c r="H1674"/>
  <c r="C1674"/>
  <c r="G1674" s="1"/>
  <c r="C1673"/>
  <c r="H1673" s="1"/>
  <c r="H1672"/>
  <c r="C1672"/>
  <c r="G1672" s="1"/>
  <c r="C1671"/>
  <c r="G1671" s="1"/>
  <c r="C1670"/>
  <c r="G1670" s="1"/>
  <c r="C1669"/>
  <c r="H1669" s="1"/>
  <c r="C1668"/>
  <c r="G1668" s="1"/>
  <c r="C1667"/>
  <c r="H1667" s="1"/>
  <c r="C1666"/>
  <c r="G1665"/>
  <c r="C1665"/>
  <c r="H1665" s="1"/>
  <c r="C1664"/>
  <c r="H1663"/>
  <c r="C1663"/>
  <c r="G1663" s="1"/>
  <c r="C1662"/>
  <c r="G1662" s="1"/>
  <c r="C1661"/>
  <c r="H1661" s="1"/>
  <c r="C1660"/>
  <c r="G1660" s="1"/>
  <c r="C1659"/>
  <c r="H1659" s="1"/>
  <c r="H1658"/>
  <c r="C1658"/>
  <c r="G1658" s="1"/>
  <c r="C1657"/>
  <c r="H1657" s="1"/>
  <c r="H1656"/>
  <c r="C1656"/>
  <c r="G1656" s="1"/>
  <c r="C1655"/>
  <c r="G1655" s="1"/>
  <c r="C1654"/>
  <c r="G1654" s="1"/>
  <c r="C1653"/>
  <c r="H1653" s="1"/>
  <c r="C1652"/>
  <c r="G1652" s="1"/>
  <c r="C1651"/>
  <c r="H1651" s="1"/>
  <c r="C1650"/>
  <c r="G1649"/>
  <c r="C1649"/>
  <c r="H1649" s="1"/>
  <c r="C1648"/>
  <c r="H1647"/>
  <c r="G1647"/>
  <c r="C1647"/>
  <c r="C1646"/>
  <c r="G1646" s="1"/>
  <c r="G1645"/>
  <c r="C1645"/>
  <c r="H1645" s="1"/>
  <c r="C1644"/>
  <c r="G1644" s="1"/>
  <c r="C1643"/>
  <c r="H1643" s="1"/>
  <c r="H1642"/>
  <c r="C1642"/>
  <c r="G1642" s="1"/>
  <c r="C1641"/>
  <c r="H1641" s="1"/>
  <c r="H1640"/>
  <c r="C1640"/>
  <c r="G1640" s="1"/>
  <c r="C1639"/>
  <c r="G1639" s="1"/>
  <c r="C1638"/>
  <c r="G1638" s="1"/>
  <c r="C1637"/>
  <c r="H1637" s="1"/>
  <c r="C1636"/>
  <c r="G1636" s="1"/>
  <c r="C1635"/>
  <c r="H1635" s="1"/>
  <c r="C1634"/>
  <c r="G1633"/>
  <c r="C1633"/>
  <c r="H1633" s="1"/>
  <c r="C1632"/>
  <c r="H1631"/>
  <c r="G1631"/>
  <c r="C1631"/>
  <c r="C1630"/>
  <c r="G1630" s="1"/>
  <c r="G1629"/>
  <c r="C1629"/>
  <c r="H1629" s="1"/>
  <c r="C1628"/>
  <c r="G1628" s="1"/>
  <c r="H1627"/>
  <c r="C1627"/>
  <c r="G1627" s="1"/>
  <c r="H1626"/>
  <c r="C1626"/>
  <c r="G1626" s="1"/>
  <c r="C1625"/>
  <c r="H1625" s="1"/>
  <c r="C1624"/>
  <c r="G1624" s="1"/>
  <c r="C1620"/>
  <c r="G1620" s="1"/>
  <c r="H1619"/>
  <c r="C1619"/>
  <c r="G1619" s="1"/>
  <c r="H1618"/>
  <c r="C1618"/>
  <c r="G1618" s="1"/>
  <c r="C1617"/>
  <c r="H1617" s="1"/>
  <c r="H1616"/>
  <c r="C1616"/>
  <c r="G1616" s="1"/>
  <c r="C1615"/>
  <c r="G1615" s="1"/>
  <c r="C1614"/>
  <c r="C1613"/>
  <c r="H1613" s="1"/>
  <c r="C1612"/>
  <c r="C1611"/>
  <c r="G1611" s="1"/>
  <c r="H1610"/>
  <c r="C1610"/>
  <c r="G1610" s="1"/>
  <c r="C1609"/>
  <c r="H1609" s="1"/>
  <c r="C1608"/>
  <c r="G1608" s="1"/>
  <c r="C1607"/>
  <c r="G1607" s="1"/>
  <c r="C1606"/>
  <c r="G1606" s="1"/>
  <c r="C1605"/>
  <c r="H1605" s="1"/>
  <c r="C1604"/>
  <c r="G1604" s="1"/>
  <c r="G1603"/>
  <c r="C1603"/>
  <c r="H1603" s="1"/>
  <c r="C1602"/>
  <c r="G1602" s="1"/>
  <c r="G1601"/>
  <c r="C1601"/>
  <c r="H1601" s="1"/>
  <c r="C1600"/>
  <c r="G1600" s="1"/>
  <c r="H1599"/>
  <c r="G1599"/>
  <c r="C1599"/>
  <c r="C1598"/>
  <c r="G1597"/>
  <c r="C1597"/>
  <c r="H1597" s="1"/>
  <c r="C1596"/>
  <c r="G1595"/>
  <c r="C1595"/>
  <c r="H1595" s="1"/>
  <c r="C1594"/>
  <c r="G1594" s="1"/>
  <c r="C1593"/>
  <c r="H1593" s="1"/>
  <c r="C1592"/>
  <c r="G1592" s="1"/>
  <c r="H1591"/>
  <c r="G1591"/>
  <c r="C1591"/>
  <c r="C1590"/>
  <c r="G1590" s="1"/>
  <c r="C1589"/>
  <c r="H1589" s="1"/>
  <c r="C1588"/>
  <c r="G1588" s="1"/>
  <c r="C1587"/>
  <c r="G1587" s="1"/>
  <c r="H1586"/>
  <c r="C1586"/>
  <c r="G1586" s="1"/>
  <c r="H1584"/>
  <c r="C1584"/>
  <c r="G1584" s="1"/>
  <c r="C1582"/>
  <c r="D1581"/>
  <c r="C1581"/>
  <c r="D1580"/>
  <c r="C1580"/>
  <c r="D1579"/>
  <c r="C1579"/>
  <c r="D1578"/>
  <c r="C1578"/>
  <c r="D1577"/>
  <c r="C1577"/>
  <c r="H1577" s="1"/>
  <c r="G1576"/>
  <c r="D1576"/>
  <c r="C1576"/>
  <c r="G1575"/>
  <c r="D1575"/>
  <c r="C1575"/>
  <c r="D1574"/>
  <c r="C1574"/>
  <c r="G1574" s="1"/>
  <c r="D1573"/>
  <c r="C1573"/>
  <c r="G1573" s="1"/>
  <c r="G1572"/>
  <c r="D1572"/>
  <c r="C1572"/>
  <c r="H1572" s="1"/>
  <c r="D1571"/>
  <c r="C1571"/>
  <c r="D1570"/>
  <c r="C1570"/>
  <c r="D1569"/>
  <c r="C1569"/>
  <c r="D1568"/>
  <c r="C1568"/>
  <c r="D1567"/>
  <c r="C1567"/>
  <c r="D1566"/>
  <c r="C1566"/>
  <c r="D1565"/>
  <c r="C1565"/>
  <c r="D1564"/>
  <c r="C1564"/>
  <c r="D1563"/>
  <c r="C1563"/>
  <c r="D1562"/>
  <c r="C1562"/>
  <c r="D1561"/>
  <c r="C1561"/>
  <c r="D1560"/>
  <c r="C1560"/>
  <c r="D1559"/>
  <c r="C1559"/>
  <c r="D1558"/>
  <c r="C1558"/>
  <c r="D1557"/>
  <c r="C1557"/>
  <c r="D1556"/>
  <c r="C1556"/>
  <c r="H1556" s="1"/>
  <c r="G1555"/>
  <c r="D1555"/>
  <c r="C1555"/>
  <c r="H1555" s="1"/>
  <c r="G1554"/>
  <c r="D1554"/>
  <c r="C1554"/>
  <c r="D1553"/>
  <c r="C1553"/>
  <c r="G1553" s="1"/>
  <c r="D1552"/>
  <c r="C1552"/>
  <c r="G1552" s="1"/>
  <c r="G1551"/>
  <c r="D1551"/>
  <c r="C1551"/>
  <c r="G1550"/>
  <c r="D1550"/>
  <c r="C1550"/>
  <c r="D1549"/>
  <c r="C1549"/>
  <c r="G1549" s="1"/>
  <c r="D1548"/>
  <c r="C1548"/>
  <c r="G1548" s="1"/>
  <c r="D1547"/>
  <c r="C1547"/>
  <c r="D1546"/>
  <c r="C1546"/>
  <c r="D1545"/>
  <c r="C1545"/>
  <c r="D1544"/>
  <c r="C1544"/>
  <c r="D1543"/>
  <c r="C1543"/>
  <c r="D1542"/>
  <c r="C1542"/>
  <c r="D1541"/>
  <c r="C1541"/>
  <c r="D1540"/>
  <c r="G1540" s="1"/>
  <c r="C1540"/>
  <c r="H1540" s="1"/>
  <c r="D1539"/>
  <c r="D1538"/>
  <c r="D1537"/>
  <c r="D1536"/>
  <c r="C1536"/>
  <c r="D1535"/>
  <c r="G1535" s="1"/>
  <c r="C1535"/>
  <c r="H1535" s="1"/>
  <c r="D1534"/>
  <c r="C1534"/>
  <c r="H1534" s="1"/>
  <c r="H1533"/>
  <c r="D1533"/>
  <c r="C1533"/>
  <c r="D1532"/>
  <c r="C1532"/>
  <c r="D1531"/>
  <c r="C1531"/>
  <c r="H1531" s="1"/>
  <c r="H1530"/>
  <c r="D1530"/>
  <c r="C1530"/>
  <c r="H1529"/>
  <c r="D1529"/>
  <c r="G1529" s="1"/>
  <c r="C1529"/>
  <c r="D1528"/>
  <c r="C1528"/>
  <c r="H1527"/>
  <c r="D1527"/>
  <c r="C1527"/>
  <c r="H1526"/>
  <c r="D1526"/>
  <c r="G1526" s="1"/>
  <c r="C1526"/>
  <c r="D1525"/>
  <c r="G1525" s="1"/>
  <c r="C1525"/>
  <c r="H1525" s="1"/>
  <c r="D1524"/>
  <c r="C1524"/>
  <c r="H1523"/>
  <c r="D1523"/>
  <c r="G1523" s="1"/>
  <c r="C1523"/>
  <c r="D1522"/>
  <c r="G1522" s="1"/>
  <c r="C1522"/>
  <c r="H1522" s="1"/>
  <c r="D1521"/>
  <c r="C1521"/>
  <c r="H1521" s="1"/>
  <c r="D1520"/>
  <c r="C1520"/>
  <c r="D1519"/>
  <c r="G1519" s="1"/>
  <c r="C1519"/>
  <c r="H1519" s="1"/>
  <c r="D1518"/>
  <c r="C1518"/>
  <c r="H1518" s="1"/>
  <c r="H1517"/>
  <c r="D1517"/>
  <c r="C1517"/>
  <c r="D1516"/>
  <c r="C1516"/>
  <c r="D1515"/>
  <c r="C1515"/>
  <c r="H1515" s="1"/>
  <c r="H1514"/>
  <c r="D1514"/>
  <c r="C1514"/>
  <c r="H1513"/>
  <c r="D1513"/>
  <c r="G1513" s="1"/>
  <c r="C1513"/>
  <c r="D1512"/>
  <c r="C1512"/>
  <c r="H1511"/>
  <c r="D1511"/>
  <c r="C1511"/>
  <c r="D1510"/>
  <c r="D1509"/>
  <c r="C1509"/>
  <c r="D1508"/>
  <c r="G1508" s="1"/>
  <c r="C1508"/>
  <c r="H1508" s="1"/>
  <c r="D1507"/>
  <c r="C1507"/>
  <c r="H1507" s="1"/>
  <c r="H1506"/>
  <c r="D1506"/>
  <c r="C1506"/>
  <c r="D1505"/>
  <c r="C1505"/>
  <c r="D1504"/>
  <c r="C1504"/>
  <c r="H1504" s="1"/>
  <c r="H1503"/>
  <c r="D1503"/>
  <c r="C1503"/>
  <c r="H1502"/>
  <c r="D1502"/>
  <c r="G1502" s="1"/>
  <c r="C1502"/>
  <c r="D1501"/>
  <c r="C1501"/>
  <c r="H1500"/>
  <c r="D1500"/>
  <c r="C1500"/>
  <c r="H1499"/>
  <c r="D1499"/>
  <c r="G1499" s="1"/>
  <c r="C1499"/>
  <c r="D1498"/>
  <c r="G1498" s="1"/>
  <c r="C1498"/>
  <c r="H1498" s="1"/>
  <c r="D1497"/>
  <c r="C1497"/>
  <c r="H1496"/>
  <c r="D1496"/>
  <c r="G1496" s="1"/>
  <c r="C1496"/>
  <c r="D1495"/>
  <c r="G1495" s="1"/>
  <c r="C1495"/>
  <c r="H1495" s="1"/>
  <c r="D1494"/>
  <c r="C1494"/>
  <c r="H1494" s="1"/>
  <c r="D1493"/>
  <c r="C1493"/>
  <c r="D1492"/>
  <c r="G1492" s="1"/>
  <c r="C1492"/>
  <c r="H1492" s="1"/>
  <c r="D1491"/>
  <c r="C1491"/>
  <c r="H1491" s="1"/>
  <c r="H1490"/>
  <c r="D1490"/>
  <c r="C1490"/>
  <c r="D1489"/>
  <c r="C1489"/>
  <c r="D1488"/>
  <c r="C1488"/>
  <c r="H1488" s="1"/>
  <c r="H1487"/>
  <c r="D1487"/>
  <c r="C1487"/>
  <c r="H1486"/>
  <c r="D1486"/>
  <c r="G1486" s="1"/>
  <c r="C1486"/>
  <c r="D1485"/>
  <c r="H1484"/>
  <c r="D1484"/>
  <c r="G1484" s="1"/>
  <c r="C1484"/>
  <c r="D1483"/>
  <c r="G1483" s="1"/>
  <c r="C1483"/>
  <c r="H1483" s="1"/>
  <c r="D1482"/>
  <c r="C1482"/>
  <c r="H1481"/>
  <c r="D1481"/>
  <c r="G1481" s="1"/>
  <c r="C1481"/>
  <c r="D1480"/>
  <c r="G1480" s="1"/>
  <c r="C1480"/>
  <c r="H1480" s="1"/>
  <c r="D1479"/>
  <c r="C1479"/>
  <c r="H1479" s="1"/>
  <c r="D1478"/>
  <c r="C1478"/>
  <c r="D1477"/>
  <c r="G1477" s="1"/>
  <c r="C1477"/>
  <c r="H1477" s="1"/>
  <c r="D1476"/>
  <c r="C1476"/>
  <c r="H1476" s="1"/>
  <c r="H1475"/>
  <c r="D1475"/>
  <c r="C1475"/>
  <c r="D1474"/>
  <c r="C1474"/>
  <c r="D1473"/>
  <c r="C1473"/>
  <c r="H1473" s="1"/>
  <c r="H1472"/>
  <c r="D1472"/>
  <c r="C1472"/>
  <c r="H1471"/>
  <c r="D1471"/>
  <c r="G1471" s="1"/>
  <c r="C1471"/>
  <c r="D1470"/>
  <c r="C1470"/>
  <c r="H1469"/>
  <c r="D1469"/>
  <c r="C1469"/>
  <c r="H1468"/>
  <c r="D1468"/>
  <c r="G1468" s="1"/>
  <c r="C1468"/>
  <c r="D1467"/>
  <c r="G1467" s="1"/>
  <c r="C1467"/>
  <c r="H1467" s="1"/>
  <c r="D1466"/>
  <c r="C1466"/>
  <c r="H1465"/>
  <c r="D1465"/>
  <c r="G1465" s="1"/>
  <c r="C1465"/>
  <c r="D1464"/>
  <c r="G1464" s="1"/>
  <c r="C1464"/>
  <c r="H1464" s="1"/>
  <c r="D1463"/>
  <c r="C1463"/>
  <c r="H1463" s="1"/>
  <c r="D1462"/>
  <c r="C1462"/>
  <c r="D1461"/>
  <c r="G1461" s="1"/>
  <c r="C1461"/>
  <c r="H1461" s="1"/>
  <c r="D1460"/>
  <c r="C1460"/>
  <c r="H1460" s="1"/>
  <c r="H1459"/>
  <c r="D1459"/>
  <c r="C1459"/>
  <c r="D1458"/>
  <c r="C1458"/>
  <c r="D1457"/>
  <c r="C1457"/>
  <c r="H1457" s="1"/>
  <c r="H1456"/>
  <c r="D1456"/>
  <c r="C1456"/>
  <c r="H1455"/>
  <c r="D1455"/>
  <c r="G1455" s="1"/>
  <c r="C1455"/>
  <c r="D1454"/>
  <c r="C1454"/>
  <c r="H1453"/>
  <c r="D1453"/>
  <c r="C1453"/>
  <c r="H1452"/>
  <c r="D1452"/>
  <c r="G1452" s="1"/>
  <c r="C1452"/>
  <c r="D1451"/>
  <c r="G1451" s="1"/>
  <c r="C1451"/>
  <c r="H1451" s="1"/>
  <c r="D1450"/>
  <c r="C1450"/>
  <c r="H1449"/>
  <c r="D1449"/>
  <c r="G1449" s="1"/>
  <c r="C1449"/>
  <c r="D1448"/>
  <c r="G1448" s="1"/>
  <c r="C1448"/>
  <c r="H1448" s="1"/>
  <c r="D1447"/>
  <c r="C1447"/>
  <c r="H1447" s="1"/>
  <c r="D1446"/>
  <c r="C1446"/>
  <c r="D1445"/>
  <c r="G1445" s="1"/>
  <c r="C1445"/>
  <c r="H1445" s="1"/>
  <c r="D1444"/>
  <c r="C1444"/>
  <c r="H1444" s="1"/>
  <c r="H1443"/>
  <c r="D1443"/>
  <c r="C1443"/>
  <c r="D1442"/>
  <c r="C1442"/>
  <c r="D1441"/>
  <c r="C1441"/>
  <c r="H1441" s="1"/>
  <c r="H1440"/>
  <c r="D1440"/>
  <c r="C1440"/>
  <c r="H1439"/>
  <c r="D1439"/>
  <c r="G1439" s="1"/>
  <c r="C1439"/>
  <c r="D1438"/>
  <c r="C1438"/>
  <c r="H1437"/>
  <c r="D1437"/>
  <c r="C1437"/>
  <c r="H1436"/>
  <c r="D1436"/>
  <c r="G1436" s="1"/>
  <c r="C1436"/>
  <c r="D1435"/>
  <c r="G1435" s="1"/>
  <c r="C1435"/>
  <c r="H1435" s="1"/>
  <c r="D1434"/>
  <c r="C1434"/>
  <c r="H1433"/>
  <c r="D1433"/>
  <c r="G1433" s="1"/>
  <c r="C1433"/>
  <c r="D1432"/>
  <c r="G1432" s="1"/>
  <c r="C1432"/>
  <c r="H1432" s="1"/>
  <c r="D1431"/>
  <c r="D1430"/>
  <c r="G1430" s="1"/>
  <c r="C1430"/>
  <c r="H1430" s="1"/>
  <c r="D1429"/>
  <c r="C1429"/>
  <c r="H1429" s="1"/>
  <c r="H1428"/>
  <c r="D1428"/>
  <c r="C1428"/>
  <c r="D1427"/>
  <c r="C1427"/>
  <c r="D1426"/>
  <c r="C1426"/>
  <c r="H1426" s="1"/>
  <c r="H1425"/>
  <c r="D1425"/>
  <c r="C1425"/>
  <c r="H1424"/>
  <c r="D1424"/>
  <c r="G1424" s="1"/>
  <c r="C1424"/>
  <c r="D1423"/>
  <c r="C1423"/>
  <c r="H1422"/>
  <c r="D1422"/>
  <c r="C1422"/>
  <c r="H1421"/>
  <c r="D1421"/>
  <c r="G1421" s="1"/>
  <c r="C1421"/>
  <c r="D1420"/>
  <c r="G1420" s="1"/>
  <c r="C1420"/>
  <c r="H1420" s="1"/>
  <c r="D1419"/>
  <c r="C1419"/>
  <c r="D1418"/>
  <c r="C1418"/>
  <c r="D1417"/>
  <c r="C1417"/>
  <c r="D1416"/>
  <c r="C1416"/>
  <c r="D1415"/>
  <c r="C1415"/>
  <c r="D1414"/>
  <c r="C1414"/>
  <c r="D1413"/>
  <c r="C1413"/>
  <c r="D1412"/>
  <c r="C1412"/>
  <c r="D1411"/>
  <c r="C1411"/>
  <c r="D1410"/>
  <c r="C1410"/>
  <c r="D1409"/>
  <c r="C1409"/>
  <c r="D1408"/>
  <c r="C1408"/>
  <c r="D1407"/>
  <c r="C1407"/>
  <c r="D1406"/>
  <c r="C1406"/>
  <c r="D1405"/>
  <c r="C1405"/>
  <c r="D1404"/>
  <c r="C1404"/>
  <c r="D1403"/>
  <c r="C1403"/>
  <c r="D1402"/>
  <c r="C1402"/>
  <c r="D1401"/>
  <c r="G1400"/>
  <c r="D1400"/>
  <c r="H1400" s="1"/>
  <c r="C1400"/>
  <c r="G1399"/>
  <c r="D1399"/>
  <c r="H1399" s="1"/>
  <c r="C1399"/>
  <c r="G1398"/>
  <c r="D1398"/>
  <c r="H1398" s="1"/>
  <c r="C1398"/>
  <c r="G1397"/>
  <c r="D1397"/>
  <c r="H1397" s="1"/>
  <c r="C1397"/>
  <c r="G1396"/>
  <c r="D1396"/>
  <c r="H1396" s="1"/>
  <c r="C1396"/>
  <c r="G1395"/>
  <c r="D1395"/>
  <c r="H1395" s="1"/>
  <c r="C1395"/>
  <c r="G1394"/>
  <c r="D1394"/>
  <c r="H1394" s="1"/>
  <c r="C1394"/>
  <c r="G1393"/>
  <c r="D1393"/>
  <c r="H1393" s="1"/>
  <c r="C1393"/>
  <c r="G1392"/>
  <c r="D1392"/>
  <c r="H1392" s="1"/>
  <c r="C1392"/>
  <c r="G1391"/>
  <c r="D1391"/>
  <c r="H1391" s="1"/>
  <c r="C1391"/>
  <c r="G1390"/>
  <c r="D1390"/>
  <c r="H1390" s="1"/>
  <c r="C1390"/>
  <c r="G1389"/>
  <c r="D1389"/>
  <c r="H1389" s="1"/>
  <c r="C1389"/>
  <c r="G1388"/>
  <c r="D1388"/>
  <c r="H1388" s="1"/>
  <c r="C1388"/>
  <c r="G1387"/>
  <c r="D1387"/>
  <c r="H1387" s="1"/>
  <c r="C1387"/>
  <c r="G1386"/>
  <c r="D1386"/>
  <c r="H1386" s="1"/>
  <c r="C1386"/>
  <c r="G1385"/>
  <c r="D1385"/>
  <c r="H1385" s="1"/>
  <c r="C1385"/>
  <c r="G1384"/>
  <c r="D1384"/>
  <c r="H1384" s="1"/>
  <c r="C1384"/>
  <c r="G1383"/>
  <c r="D1383"/>
  <c r="H1383" s="1"/>
  <c r="C1383"/>
  <c r="G1382"/>
  <c r="D1382"/>
  <c r="H1382" s="1"/>
  <c r="C1382"/>
  <c r="G1381"/>
  <c r="D1381"/>
  <c r="H1381" s="1"/>
  <c r="C1381"/>
  <c r="G1380"/>
  <c r="D1380"/>
  <c r="H1380" s="1"/>
  <c r="C1380"/>
  <c r="G1379"/>
  <c r="D1379"/>
  <c r="H1379" s="1"/>
  <c r="C1379"/>
  <c r="G1378"/>
  <c r="D1378"/>
  <c r="H1378" s="1"/>
  <c r="C1378"/>
  <c r="G1377"/>
  <c r="D1377"/>
  <c r="H1377" s="1"/>
  <c r="C1377"/>
  <c r="G1376"/>
  <c r="D1376"/>
  <c r="H1376" s="1"/>
  <c r="C1376"/>
  <c r="G1375"/>
  <c r="D1375"/>
  <c r="H1375" s="1"/>
  <c r="C1375"/>
  <c r="G1374"/>
  <c r="D1374"/>
  <c r="H1374" s="1"/>
  <c r="C1374"/>
  <c r="G1373"/>
  <c r="D1373"/>
  <c r="H1373" s="1"/>
  <c r="C1373"/>
  <c r="G1372"/>
  <c r="D1372"/>
  <c r="H1372" s="1"/>
  <c r="C1372"/>
  <c r="G1371"/>
  <c r="D1371"/>
  <c r="H1371" s="1"/>
  <c r="C1371"/>
  <c r="G1370"/>
  <c r="D1370"/>
  <c r="H1370" s="1"/>
  <c r="C1370"/>
  <c r="G1369"/>
  <c r="D1369"/>
  <c r="H1369" s="1"/>
  <c r="C1369"/>
  <c r="G1368"/>
  <c r="D1368"/>
  <c r="H1368" s="1"/>
  <c r="C1368"/>
  <c r="G1367"/>
  <c r="D1367"/>
  <c r="H1367" s="1"/>
  <c r="C1367"/>
  <c r="G1366"/>
  <c r="D1366"/>
  <c r="H1366" s="1"/>
  <c r="C1366"/>
  <c r="G1365"/>
  <c r="D1365"/>
  <c r="H1365" s="1"/>
  <c r="C1365"/>
  <c r="G1364"/>
  <c r="D1364"/>
  <c r="H1364" s="1"/>
  <c r="C1364"/>
  <c r="G1363"/>
  <c r="D1363"/>
  <c r="H1363" s="1"/>
  <c r="C1363"/>
  <c r="G1362"/>
  <c r="D1362"/>
  <c r="H1362" s="1"/>
  <c r="C1362"/>
  <c r="G1361"/>
  <c r="D1361"/>
  <c r="H1361" s="1"/>
  <c r="C1361"/>
  <c r="G1360"/>
  <c r="D1360"/>
  <c r="H1360" s="1"/>
  <c r="C1360"/>
  <c r="H1359"/>
  <c r="G1359"/>
  <c r="D1359"/>
  <c r="C1359"/>
  <c r="H1358"/>
  <c r="G1358"/>
  <c r="D1358"/>
  <c r="C1358"/>
  <c r="H1357"/>
  <c r="G1357"/>
  <c r="D1357"/>
  <c r="C1357"/>
  <c r="H1356"/>
  <c r="G1356"/>
  <c r="D1356"/>
  <c r="C1356"/>
  <c r="H1355"/>
  <c r="G1355"/>
  <c r="D1355"/>
  <c r="C1355"/>
  <c r="H1354"/>
  <c r="G1354"/>
  <c r="D1354"/>
  <c r="C1354"/>
  <c r="H1353"/>
  <c r="G1353"/>
  <c r="D1353"/>
  <c r="C1353"/>
  <c r="H1352"/>
  <c r="G1352"/>
  <c r="D1352"/>
  <c r="C1352"/>
  <c r="H1351"/>
  <c r="G1351"/>
  <c r="D1351"/>
  <c r="C1351"/>
  <c r="H1350"/>
  <c r="G1350"/>
  <c r="D1350"/>
  <c r="C1350"/>
  <c r="H1349"/>
  <c r="G1349"/>
  <c r="D1349"/>
  <c r="C1349"/>
  <c r="H1348"/>
  <c r="G1348"/>
  <c r="D1348"/>
  <c r="C1348"/>
  <c r="H1347"/>
  <c r="G1347"/>
  <c r="D1347"/>
  <c r="C1347"/>
  <c r="H1346"/>
  <c r="G1346"/>
  <c r="D1346"/>
  <c r="C1346"/>
  <c r="H1345"/>
  <c r="G1345"/>
  <c r="D1345"/>
  <c r="C1345"/>
  <c r="H1344"/>
  <c r="G1344"/>
  <c r="D1344"/>
  <c r="C1344"/>
  <c r="H1343"/>
  <c r="G1343"/>
  <c r="D1343"/>
  <c r="C1343"/>
  <c r="H1342"/>
  <c r="G1342"/>
  <c r="D1342"/>
  <c r="C1342"/>
  <c r="H1341"/>
  <c r="G1341"/>
  <c r="D1341"/>
  <c r="C1341"/>
  <c r="H1340"/>
  <c r="G1340"/>
  <c r="D1340"/>
  <c r="C1340"/>
  <c r="H1339"/>
  <c r="G1339"/>
  <c r="D1339"/>
  <c r="C1339"/>
  <c r="H1338"/>
  <c r="G1338"/>
  <c r="D1338"/>
  <c r="C1338"/>
  <c r="H1337"/>
  <c r="G1337"/>
  <c r="D1337"/>
  <c r="C1337"/>
  <c r="H1336"/>
  <c r="G1336"/>
  <c r="D1336"/>
  <c r="C1336"/>
  <c r="H1335"/>
  <c r="G1335"/>
  <c r="D1335"/>
  <c r="C1335"/>
  <c r="H1334"/>
  <c r="G1334"/>
  <c r="D1334"/>
  <c r="C1334"/>
  <c r="H1333"/>
  <c r="G1333"/>
  <c r="D1333"/>
  <c r="C1333"/>
  <c r="H1332"/>
  <c r="G1332"/>
  <c r="D1332"/>
  <c r="C1332"/>
  <c r="H1331"/>
  <c r="G1331"/>
  <c r="D1331"/>
  <c r="C1331"/>
  <c r="H1330"/>
  <c r="G1330"/>
  <c r="D1330"/>
  <c r="C1330"/>
  <c r="H1329"/>
  <c r="G1329"/>
  <c r="D1329"/>
  <c r="C1329"/>
  <c r="H1328"/>
  <c r="G1328"/>
  <c r="D1328"/>
  <c r="C1328"/>
  <c r="H1327"/>
  <c r="G1327"/>
  <c r="D1327"/>
  <c r="C1327"/>
  <c r="H1326"/>
  <c r="G1326"/>
  <c r="D1326"/>
  <c r="C1326"/>
  <c r="H1325"/>
  <c r="G1325"/>
  <c r="D1325"/>
  <c r="C1325"/>
  <c r="H1324"/>
  <c r="G1324"/>
  <c r="D1324"/>
  <c r="C1324"/>
  <c r="H1323"/>
  <c r="G1323"/>
  <c r="D1323"/>
  <c r="C1323"/>
  <c r="H1322"/>
  <c r="G1322"/>
  <c r="D1322"/>
  <c r="C1322"/>
  <c r="H1321"/>
  <c r="G1321"/>
  <c r="D1321"/>
  <c r="C1321"/>
  <c r="H1320"/>
  <c r="G1320"/>
  <c r="D1320"/>
  <c r="C1320"/>
  <c r="H1319"/>
  <c r="G1319"/>
  <c r="D1319"/>
  <c r="C1319"/>
  <c r="H1318"/>
  <c r="G1318"/>
  <c r="D1318"/>
  <c r="C1318"/>
  <c r="H1317"/>
  <c r="G1317"/>
  <c r="D1317"/>
  <c r="C1317"/>
  <c r="H1316"/>
  <c r="G1316"/>
  <c r="D1316"/>
  <c r="C1316"/>
  <c r="H1315"/>
  <c r="G1315"/>
  <c r="D1315"/>
  <c r="C1315"/>
  <c r="H1314"/>
  <c r="G1314"/>
  <c r="D1314"/>
  <c r="C1314"/>
  <c r="H1313"/>
  <c r="G1313"/>
  <c r="D1313"/>
  <c r="C1313"/>
  <c r="H1312"/>
  <c r="G1312"/>
  <c r="D1312"/>
  <c r="C1312"/>
  <c r="H1311"/>
  <c r="G1311"/>
  <c r="D1311"/>
  <c r="C1311"/>
  <c r="H1310"/>
  <c r="G1310"/>
  <c r="D1310"/>
  <c r="C1310"/>
  <c r="H1309"/>
  <c r="G1309"/>
  <c r="D1309"/>
  <c r="C1309"/>
  <c r="H1308"/>
  <c r="G1308"/>
  <c r="D1308"/>
  <c r="C1308"/>
  <c r="H1307"/>
  <c r="G1307"/>
  <c r="D1307"/>
  <c r="C1307"/>
  <c r="H1306"/>
  <c r="G1306"/>
  <c r="D1306"/>
  <c r="C1306"/>
  <c r="H1305"/>
  <c r="G1305"/>
  <c r="D1305"/>
  <c r="C1305"/>
  <c r="H1304"/>
  <c r="G1304"/>
  <c r="D1304"/>
  <c r="C1304"/>
  <c r="H1303"/>
  <c r="G1303"/>
  <c r="D1303"/>
  <c r="C1303"/>
  <c r="H1302"/>
  <c r="G1302"/>
  <c r="D1302"/>
  <c r="C1302"/>
  <c r="H1301"/>
  <c r="G1301"/>
  <c r="D1301"/>
  <c r="C1301"/>
  <c r="H1300"/>
  <c r="G1300"/>
  <c r="D1300"/>
  <c r="C1300"/>
  <c r="H1299"/>
  <c r="G1299"/>
  <c r="D1299"/>
  <c r="C1299"/>
  <c r="H1298"/>
  <c r="G1298"/>
  <c r="D1298"/>
  <c r="C1298"/>
  <c r="H1297"/>
  <c r="G1297"/>
  <c r="D1297"/>
  <c r="C1297"/>
  <c r="H1296"/>
  <c r="G1296"/>
  <c r="D1296"/>
  <c r="C1296"/>
  <c r="H1295"/>
  <c r="G1295"/>
  <c r="D1295"/>
  <c r="C1295"/>
  <c r="H1294"/>
  <c r="G1294"/>
  <c r="D1294"/>
  <c r="C1294"/>
  <c r="H1293"/>
  <c r="G1293"/>
  <c r="D1293"/>
  <c r="C1293"/>
  <c r="H1292"/>
  <c r="G1292"/>
  <c r="D1292"/>
  <c r="C1292"/>
  <c r="H1291"/>
  <c r="G1291"/>
  <c r="D1291"/>
  <c r="C1291"/>
  <c r="H1290"/>
  <c r="G1290"/>
  <c r="D1290"/>
  <c r="C1290"/>
  <c r="H1289"/>
  <c r="G1289"/>
  <c r="D1289"/>
  <c r="C1289"/>
  <c r="H1288"/>
  <c r="G1288"/>
  <c r="D1288"/>
  <c r="C1288"/>
  <c r="H1287"/>
  <c r="G1287"/>
  <c r="D1287"/>
  <c r="C1287"/>
  <c r="H1286"/>
  <c r="G1286"/>
  <c r="D1286"/>
  <c r="C1286"/>
  <c r="H1285"/>
  <c r="G1285"/>
  <c r="D1285"/>
  <c r="C1285"/>
  <c r="H1284"/>
  <c r="G1284"/>
  <c r="D1284"/>
  <c r="C1284"/>
  <c r="H1283"/>
  <c r="G1283"/>
  <c r="D1283"/>
  <c r="C1283"/>
  <c r="H1282"/>
  <c r="G1282"/>
  <c r="D1282"/>
  <c r="C1282"/>
  <c r="H1281"/>
  <c r="G1281"/>
  <c r="D1281"/>
  <c r="C1281"/>
  <c r="H1280"/>
  <c r="G1280"/>
  <c r="D1280"/>
  <c r="C1280"/>
  <c r="H1279"/>
  <c r="G1279"/>
  <c r="D1279"/>
  <c r="C1279"/>
  <c r="H1278"/>
  <c r="G1278"/>
  <c r="D1278"/>
  <c r="C1278"/>
  <c r="H1277"/>
  <c r="G1277"/>
  <c r="D1277"/>
  <c r="C1277"/>
  <c r="H1276"/>
  <c r="G1276"/>
  <c r="D1276"/>
  <c r="C1276"/>
  <c r="H1275"/>
  <c r="G1275"/>
  <c r="D1275"/>
  <c r="C1275"/>
  <c r="H1274"/>
  <c r="G1274"/>
  <c r="D1274"/>
  <c r="C1274"/>
  <c r="H1273"/>
  <c r="G1273"/>
  <c r="D1273"/>
  <c r="C1273"/>
  <c r="H1272"/>
  <c r="G1272"/>
  <c r="D1272"/>
  <c r="C1272"/>
  <c r="H1271"/>
  <c r="G1271"/>
  <c r="D1271"/>
  <c r="C1271"/>
  <c r="H1270"/>
  <c r="G1270"/>
  <c r="D1270"/>
  <c r="C1270"/>
  <c r="H1269"/>
  <c r="G1269"/>
  <c r="D1269"/>
  <c r="C1269"/>
  <c r="H1268"/>
  <c r="G1268"/>
  <c r="D1268"/>
  <c r="C1268"/>
  <c r="H1267"/>
  <c r="G1267"/>
  <c r="D1267"/>
  <c r="C1267"/>
  <c r="H1266"/>
  <c r="G1266"/>
  <c r="D1266"/>
  <c r="C1266"/>
  <c r="H1265"/>
  <c r="G1265"/>
  <c r="D1265"/>
  <c r="C1265"/>
  <c r="H1264"/>
  <c r="G1264"/>
  <c r="D1264"/>
  <c r="C1264"/>
  <c r="H1263"/>
  <c r="G1263"/>
  <c r="D1263"/>
  <c r="C1263"/>
  <c r="H1262"/>
  <c r="G1262"/>
  <c r="D1262"/>
  <c r="C1262"/>
  <c r="H1261"/>
  <c r="G1261"/>
  <c r="D1261"/>
  <c r="C1261"/>
  <c r="H1260"/>
  <c r="G1260"/>
  <c r="D1260"/>
  <c r="C1260"/>
  <c r="D1259"/>
  <c r="D1258"/>
  <c r="C1258"/>
  <c r="D1257"/>
  <c r="C1257"/>
  <c r="D1256"/>
  <c r="C1256"/>
  <c r="D1255"/>
  <c r="D1254"/>
  <c r="H1254" s="1"/>
  <c r="C1254"/>
  <c r="G1253"/>
  <c r="D1253"/>
  <c r="H1253" s="1"/>
  <c r="C1253"/>
  <c r="D1252"/>
  <c r="H1252" s="1"/>
  <c r="C1252"/>
  <c r="G1252" s="1"/>
  <c r="D1251"/>
  <c r="C1251"/>
  <c r="D1250"/>
  <c r="H1250" s="1"/>
  <c r="C1250"/>
  <c r="D1249"/>
  <c r="C1249"/>
  <c r="G1249" s="1"/>
  <c r="G1248"/>
  <c r="D1248"/>
  <c r="H1248" s="1"/>
  <c r="C1248"/>
  <c r="D1247"/>
  <c r="C1247"/>
  <c r="D1246"/>
  <c r="H1246" s="1"/>
  <c r="C1246"/>
  <c r="G1245"/>
  <c r="D1245"/>
  <c r="H1245" s="1"/>
  <c r="C1245"/>
  <c r="D1244"/>
  <c r="H1244" s="1"/>
  <c r="C1244"/>
  <c r="G1244" s="1"/>
  <c r="D1243"/>
  <c r="C1243"/>
  <c r="D1242"/>
  <c r="H1242" s="1"/>
  <c r="C1242"/>
  <c r="D1241"/>
  <c r="C1241"/>
  <c r="G1241" s="1"/>
  <c r="G1240"/>
  <c r="D1240"/>
  <c r="H1240" s="1"/>
  <c r="C1240"/>
  <c r="D1239"/>
  <c r="C1239"/>
  <c r="D1238"/>
  <c r="H1238" s="1"/>
  <c r="C1238"/>
  <c r="G1237"/>
  <c r="D1237"/>
  <c r="H1237" s="1"/>
  <c r="C1237"/>
  <c r="D1236"/>
  <c r="H1236" s="1"/>
  <c r="C1236"/>
  <c r="G1236" s="1"/>
  <c r="D1235"/>
  <c r="C1235"/>
  <c r="D1234"/>
  <c r="H1234" s="1"/>
  <c r="C1234"/>
  <c r="D1233"/>
  <c r="C1233"/>
  <c r="G1233" s="1"/>
  <c r="G1232"/>
  <c r="D1232"/>
  <c r="H1232" s="1"/>
  <c r="C1232"/>
  <c r="D1231"/>
  <c r="C1231"/>
  <c r="D1230"/>
  <c r="H1230" s="1"/>
  <c r="C1230"/>
  <c r="G1229"/>
  <c r="D1229"/>
  <c r="H1229" s="1"/>
  <c r="C1229"/>
  <c r="D1228"/>
  <c r="H1228" s="1"/>
  <c r="C1228"/>
  <c r="G1228" s="1"/>
  <c r="D1227"/>
  <c r="C1227"/>
  <c r="D1226"/>
  <c r="H1226" s="1"/>
  <c r="C1226"/>
  <c r="D1225"/>
  <c r="C1225"/>
  <c r="G1225" s="1"/>
  <c r="G1224"/>
  <c r="D1224"/>
  <c r="H1224" s="1"/>
  <c r="C1224"/>
  <c r="D1223"/>
  <c r="C1223"/>
  <c r="D1222"/>
  <c r="H1222" s="1"/>
  <c r="C1222"/>
  <c r="G1221"/>
  <c r="D1221"/>
  <c r="H1221" s="1"/>
  <c r="C1221"/>
  <c r="D1220"/>
  <c r="H1220" s="1"/>
  <c r="C1220"/>
  <c r="G1220" s="1"/>
  <c r="D1219"/>
  <c r="C1219"/>
  <c r="D1218"/>
  <c r="H1218" s="1"/>
  <c r="C1218"/>
  <c r="D1217"/>
  <c r="C1217"/>
  <c r="G1217" s="1"/>
  <c r="G1216"/>
  <c r="D1216"/>
  <c r="H1216" s="1"/>
  <c r="C1216"/>
  <c r="D1215"/>
  <c r="C1215"/>
  <c r="D1214"/>
  <c r="H1214" s="1"/>
  <c r="C1214"/>
  <c r="G1213"/>
  <c r="D1213"/>
  <c r="H1213" s="1"/>
  <c r="C1213"/>
  <c r="D1212"/>
  <c r="H1212" s="1"/>
  <c r="C1212"/>
  <c r="G1212" s="1"/>
  <c r="D1211"/>
  <c r="C1211"/>
  <c r="D1210"/>
  <c r="H1210" s="1"/>
  <c r="C1210"/>
  <c r="D1209"/>
  <c r="C1209"/>
  <c r="G1209" s="1"/>
  <c r="G1208"/>
  <c r="D1208"/>
  <c r="H1208" s="1"/>
  <c r="C1208"/>
  <c r="D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C1183"/>
  <c r="D1182"/>
  <c r="C1182"/>
  <c r="G1179"/>
  <c r="D1179"/>
  <c r="C1179"/>
  <c r="H1179" s="1"/>
  <c r="G1178"/>
  <c r="D1178"/>
  <c r="C1178"/>
  <c r="H1178" s="1"/>
  <c r="G1177"/>
  <c r="D1177"/>
  <c r="C1177"/>
  <c r="H1177" s="1"/>
  <c r="G1176"/>
  <c r="D1176"/>
  <c r="C1176"/>
  <c r="H1176" s="1"/>
  <c r="G1175"/>
  <c r="D1175"/>
  <c r="C1175"/>
  <c r="H1175" s="1"/>
  <c r="G1174"/>
  <c r="D1174"/>
  <c r="C1174"/>
  <c r="H1174" s="1"/>
  <c r="G1173"/>
  <c r="D1173"/>
  <c r="C1173"/>
  <c r="H1173" s="1"/>
  <c r="G1172"/>
  <c r="D1172"/>
  <c r="C1172"/>
  <c r="H1172" s="1"/>
  <c r="G1171"/>
  <c r="D1171"/>
  <c r="C1171"/>
  <c r="H1171" s="1"/>
  <c r="G1170"/>
  <c r="D1170"/>
  <c r="C1170"/>
  <c r="H1170" s="1"/>
  <c r="G1169"/>
  <c r="D1169"/>
  <c r="C1169"/>
  <c r="H1169" s="1"/>
  <c r="G1168"/>
  <c r="D1168"/>
  <c r="C1168"/>
  <c r="H1168" s="1"/>
  <c r="G1167"/>
  <c r="D1167"/>
  <c r="C1167"/>
  <c r="H1167" s="1"/>
  <c r="G1166"/>
  <c r="D1166"/>
  <c r="C1166"/>
  <c r="H1166" s="1"/>
  <c r="G1165"/>
  <c r="D1165"/>
  <c r="C1165"/>
  <c r="H1165" s="1"/>
  <c r="G1164"/>
  <c r="D1164"/>
  <c r="C1164"/>
  <c r="H1164" s="1"/>
  <c r="G1163"/>
  <c r="D1163"/>
  <c r="C1163"/>
  <c r="H1163" s="1"/>
  <c r="G1162"/>
  <c r="D1162"/>
  <c r="C1162"/>
  <c r="H1162" s="1"/>
  <c r="G1161"/>
  <c r="D1161"/>
  <c r="C1161"/>
  <c r="H1161" s="1"/>
  <c r="G1160"/>
  <c r="D1160"/>
  <c r="C1160"/>
  <c r="H1160" s="1"/>
  <c r="G1159"/>
  <c r="D1159"/>
  <c r="C1159"/>
  <c r="H1159" s="1"/>
  <c r="G1158"/>
  <c r="D1158"/>
  <c r="C1158"/>
  <c r="H1158" s="1"/>
  <c r="G1157"/>
  <c r="D1157"/>
  <c r="C1157"/>
  <c r="D1156"/>
  <c r="G1156" s="1"/>
  <c r="C1156"/>
  <c r="D1155"/>
  <c r="G1155" s="1"/>
  <c r="C1155"/>
  <c r="H1155" s="1"/>
  <c r="G1154"/>
  <c r="D1154"/>
  <c r="C1154"/>
  <c r="H1154" s="1"/>
  <c r="D1153"/>
  <c r="G1153" s="1"/>
  <c r="C1153"/>
  <c r="D1151"/>
  <c r="C1151"/>
  <c r="G1150"/>
  <c r="D1150"/>
  <c r="H1150" s="1"/>
  <c r="C1150"/>
  <c r="D1149"/>
  <c r="H1149" s="1"/>
  <c r="C1149"/>
  <c r="D1148"/>
  <c r="C1148"/>
  <c r="G1148" s="1"/>
  <c r="D1147"/>
  <c r="C1147"/>
  <c r="D1146"/>
  <c r="H1146" s="1"/>
  <c r="C1146"/>
  <c r="D1145"/>
  <c r="C1145"/>
  <c r="G1145" s="1"/>
  <c r="D1144"/>
  <c r="C1144"/>
  <c r="G1144" s="1"/>
  <c r="D1143"/>
  <c r="C1143"/>
  <c r="D1142"/>
  <c r="C1142"/>
  <c r="G1142" s="1"/>
  <c r="D1141"/>
  <c r="C1141"/>
  <c r="G1141" s="1"/>
  <c r="G1140"/>
  <c r="D1140"/>
  <c r="H1140" s="1"/>
  <c r="C1140"/>
  <c r="D1139"/>
  <c r="C1139"/>
  <c r="D1138"/>
  <c r="C1138"/>
  <c r="G1138" s="1"/>
  <c r="G1137"/>
  <c r="D1137"/>
  <c r="H1137" s="1"/>
  <c r="C1137"/>
  <c r="D1136"/>
  <c r="H1136" s="1"/>
  <c r="C1136"/>
  <c r="D1135"/>
  <c r="C1135"/>
  <c r="G1134"/>
  <c r="D1134"/>
  <c r="H1134" s="1"/>
  <c r="C1134"/>
  <c r="D1133"/>
  <c r="H1133" s="1"/>
  <c r="C1133"/>
  <c r="D1132"/>
  <c r="H1132" s="1"/>
  <c r="C1132"/>
  <c r="D1131"/>
  <c r="C1131"/>
  <c r="G1130"/>
  <c r="D1130"/>
  <c r="H1130" s="1"/>
  <c r="C1130"/>
  <c r="D1129"/>
  <c r="C1129"/>
  <c r="G1129" s="1"/>
  <c r="D1128"/>
  <c r="C1128"/>
  <c r="G1128" s="1"/>
  <c r="D1127"/>
  <c r="C1127"/>
  <c r="D1126"/>
  <c r="C1126"/>
  <c r="G1126" s="1"/>
  <c r="D1125"/>
  <c r="C1125"/>
  <c r="G1125" s="1"/>
  <c r="G1124"/>
  <c r="D1124"/>
  <c r="H1124" s="1"/>
  <c r="C1124"/>
  <c r="D1123"/>
  <c r="C1123"/>
  <c r="D1122"/>
  <c r="C1122"/>
  <c r="G1122" s="1"/>
  <c r="G1121"/>
  <c r="D1121"/>
  <c r="H1121" s="1"/>
  <c r="C1121"/>
  <c r="D1120"/>
  <c r="H1120" s="1"/>
  <c r="C1120"/>
  <c r="D1119"/>
  <c r="C1119"/>
  <c r="G1118"/>
  <c r="D1118"/>
  <c r="H1118" s="1"/>
  <c r="C1118"/>
  <c r="D1117"/>
  <c r="H1117" s="1"/>
  <c r="C1117"/>
  <c r="D1116"/>
  <c r="C1116"/>
  <c r="G1116" s="1"/>
  <c r="D1115"/>
  <c r="C1115"/>
  <c r="D1114"/>
  <c r="H1114" s="1"/>
  <c r="C1114"/>
  <c r="D1113"/>
  <c r="C1113"/>
  <c r="G1113" s="1"/>
  <c r="D1112"/>
  <c r="C1112"/>
  <c r="G1112" s="1"/>
  <c r="D1111"/>
  <c r="C1111"/>
  <c r="D1110"/>
  <c r="C1110"/>
  <c r="G1110" s="1"/>
  <c r="D1109"/>
  <c r="C1109"/>
  <c r="G1109" s="1"/>
  <c r="G1108"/>
  <c r="D1108"/>
  <c r="H1108" s="1"/>
  <c r="C1108"/>
  <c r="D1107"/>
  <c r="C1107"/>
  <c r="D1106"/>
  <c r="C1106"/>
  <c r="G1106" s="1"/>
  <c r="G1105"/>
  <c r="D1105"/>
  <c r="H1105" s="1"/>
  <c r="C1105"/>
  <c r="D1104"/>
  <c r="H1104" s="1"/>
  <c r="C1104"/>
  <c r="D1103"/>
  <c r="C1103"/>
  <c r="G1102"/>
  <c r="D1102"/>
  <c r="H1102" s="1"/>
  <c r="C1102"/>
  <c r="D1101"/>
  <c r="H1101" s="1"/>
  <c r="C1101"/>
  <c r="D1100"/>
  <c r="H1100" s="1"/>
  <c r="C1100"/>
  <c r="D1099"/>
  <c r="C1099"/>
  <c r="G1098"/>
  <c r="D1098"/>
  <c r="H1098" s="1"/>
  <c r="C1098"/>
  <c r="D1097"/>
  <c r="C1097"/>
  <c r="G1097" s="1"/>
  <c r="D1096"/>
  <c r="C1096"/>
  <c r="G1096" s="1"/>
  <c r="D1095"/>
  <c r="C1095"/>
  <c r="D1094"/>
  <c r="C1094"/>
  <c r="G1094" s="1"/>
  <c r="D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G1073"/>
  <c r="D1073"/>
  <c r="C1073"/>
  <c r="H1073" s="1"/>
  <c r="D1072"/>
  <c r="G1072" s="1"/>
  <c r="C1072"/>
  <c r="G1071"/>
  <c r="D1071"/>
  <c r="C1071"/>
  <c r="H1071" s="1"/>
  <c r="D1070"/>
  <c r="G1070" s="1"/>
  <c r="C1070"/>
  <c r="G1069"/>
  <c r="D1069"/>
  <c r="C1069"/>
  <c r="H1069" s="1"/>
  <c r="D1068"/>
  <c r="G1068" s="1"/>
  <c r="C1068"/>
  <c r="G1067"/>
  <c r="D1067"/>
  <c r="C1067"/>
  <c r="H1067" s="1"/>
  <c r="D1066"/>
  <c r="G1066" s="1"/>
  <c r="C1066"/>
  <c r="G1065"/>
  <c r="D1065"/>
  <c r="C1065"/>
  <c r="H1065" s="1"/>
  <c r="D1064"/>
  <c r="G1064" s="1"/>
  <c r="C1064"/>
  <c r="G1063"/>
  <c r="D1063"/>
  <c r="C1063"/>
  <c r="H1063" s="1"/>
  <c r="D1062"/>
  <c r="G1062" s="1"/>
  <c r="C1062"/>
  <c r="G1061"/>
  <c r="D1061"/>
  <c r="C1061"/>
  <c r="H1061" s="1"/>
  <c r="D1060"/>
  <c r="G1060" s="1"/>
  <c r="C1060"/>
  <c r="G1059"/>
  <c r="D1059"/>
  <c r="C1059"/>
  <c r="H1059" s="1"/>
  <c r="D1058"/>
  <c r="G1058" s="1"/>
  <c r="C1058"/>
  <c r="G1057"/>
  <c r="D1057"/>
  <c r="C1057"/>
  <c r="H1057" s="1"/>
  <c r="D1056"/>
  <c r="G1056" s="1"/>
  <c r="C1056"/>
  <c r="G1055"/>
  <c r="D1055"/>
  <c r="C1055"/>
  <c r="H1055" s="1"/>
  <c r="D1054"/>
  <c r="G1054" s="1"/>
  <c r="C1054"/>
  <c r="G1053"/>
  <c r="D1053"/>
  <c r="C1053"/>
  <c r="H1053" s="1"/>
  <c r="D1052"/>
  <c r="G1052" s="1"/>
  <c r="C1052"/>
  <c r="G1051"/>
  <c r="D1051"/>
  <c r="C1051"/>
  <c r="H1051" s="1"/>
  <c r="D1050"/>
  <c r="G1050" s="1"/>
  <c r="C1050"/>
  <c r="G1049"/>
  <c r="D1049"/>
  <c r="C1049"/>
  <c r="H1049" s="1"/>
  <c r="D1048"/>
  <c r="G1048" s="1"/>
  <c r="C1048"/>
  <c r="G1047"/>
  <c r="D1047"/>
  <c r="C1047"/>
  <c r="H1047" s="1"/>
  <c r="D1046"/>
  <c r="G1046" s="1"/>
  <c r="C1046"/>
  <c r="G1045"/>
  <c r="D1045"/>
  <c r="C1045"/>
  <c r="H1045" s="1"/>
  <c r="D1044"/>
  <c r="G1044" s="1"/>
  <c r="C1044"/>
  <c r="G1043"/>
  <c r="D1043"/>
  <c r="C1043"/>
  <c r="H1043" s="1"/>
  <c r="D1042"/>
  <c r="G1042" s="1"/>
  <c r="C1042"/>
  <c r="G1041"/>
  <c r="D1041"/>
  <c r="C1041"/>
  <c r="H1041" s="1"/>
  <c r="D1040"/>
  <c r="G1040" s="1"/>
  <c r="C1040"/>
  <c r="D1039"/>
  <c r="C1039"/>
  <c r="H1039" s="1"/>
  <c r="D1038"/>
  <c r="C1038"/>
  <c r="D1037"/>
  <c r="C1037"/>
  <c r="D1036"/>
  <c r="C1036"/>
  <c r="D1035"/>
  <c r="C1035"/>
  <c r="G1035" s="1"/>
  <c r="H1034"/>
  <c r="D1034"/>
  <c r="C1034"/>
  <c r="D1033"/>
  <c r="C1033"/>
  <c r="G1033" s="1"/>
  <c r="D1032"/>
  <c r="C1032"/>
  <c r="D1031"/>
  <c r="C1031"/>
  <c r="H1031" s="1"/>
  <c r="D1030"/>
  <c r="C1030"/>
  <c r="D1029"/>
  <c r="C1029"/>
  <c r="D1028"/>
  <c r="C1028"/>
  <c r="D1027"/>
  <c r="C1027"/>
  <c r="G1027" s="1"/>
  <c r="D1026"/>
  <c r="H1026" s="1"/>
  <c r="C1026"/>
  <c r="D1025"/>
  <c r="C1025"/>
  <c r="D1024"/>
  <c r="C1024"/>
  <c r="H1023"/>
  <c r="D1023"/>
  <c r="C1023"/>
  <c r="G1023" s="1"/>
  <c r="D1022"/>
  <c r="C1022"/>
  <c r="D1021"/>
  <c r="C1021"/>
  <c r="D1020"/>
  <c r="C1020"/>
  <c r="H1019"/>
  <c r="D1019"/>
  <c r="C1019"/>
  <c r="G1019" s="1"/>
  <c r="H1018"/>
  <c r="D1018"/>
  <c r="C1018"/>
  <c r="D1017"/>
  <c r="D1016"/>
  <c r="C1016"/>
  <c r="D1015"/>
  <c r="C1015"/>
  <c r="H1014"/>
  <c r="D1014"/>
  <c r="C1014"/>
  <c r="G1014" s="1"/>
  <c r="D1013"/>
  <c r="C1013"/>
  <c r="G1013" s="1"/>
  <c r="D1012"/>
  <c r="D1010"/>
  <c r="C1010"/>
  <c r="D1009"/>
  <c r="C1009"/>
  <c r="D1008"/>
  <c r="C1008"/>
  <c r="G1008" s="1"/>
  <c r="D1007"/>
  <c r="C1007"/>
  <c r="D1006"/>
  <c r="C1006"/>
  <c r="D1005"/>
  <c r="C1005"/>
  <c r="H1004"/>
  <c r="D1004"/>
  <c r="C1004"/>
  <c r="G1004" s="1"/>
  <c r="D1003"/>
  <c r="H1003" s="1"/>
  <c r="C1003"/>
  <c r="D1002"/>
  <c r="C1002"/>
  <c r="G1002" s="1"/>
  <c r="D1001"/>
  <c r="C1001"/>
  <c r="D1000"/>
  <c r="C1000"/>
  <c r="G1000" s="1"/>
  <c r="D999"/>
  <c r="C999"/>
  <c r="D998"/>
  <c r="C998"/>
  <c r="D997"/>
  <c r="C997"/>
  <c r="D996"/>
  <c r="C996"/>
  <c r="G996" s="1"/>
  <c r="D995"/>
  <c r="H995" s="1"/>
  <c r="C995"/>
  <c r="D994"/>
  <c r="C994"/>
  <c r="D993"/>
  <c r="C993"/>
  <c r="H992"/>
  <c r="D992"/>
  <c r="C992"/>
  <c r="D991"/>
  <c r="C991"/>
  <c r="D990"/>
  <c r="C990"/>
  <c r="D989"/>
  <c r="C989"/>
  <c r="H988"/>
  <c r="D988"/>
  <c r="C988"/>
  <c r="G988" s="1"/>
  <c r="H987"/>
  <c r="D987"/>
  <c r="C987"/>
  <c r="D986"/>
  <c r="C986"/>
  <c r="G986" s="1"/>
  <c r="D985"/>
  <c r="C985"/>
  <c r="D984"/>
  <c r="C984"/>
  <c r="D983"/>
  <c r="C983"/>
  <c r="D982"/>
  <c r="C982"/>
  <c r="D981"/>
  <c r="C981"/>
  <c r="H980"/>
  <c r="D980"/>
  <c r="C980"/>
  <c r="D979"/>
  <c r="C979"/>
  <c r="D978"/>
  <c r="C978"/>
  <c r="G978" s="1"/>
  <c r="D977"/>
  <c r="C977"/>
  <c r="D976"/>
  <c r="C976"/>
  <c r="G976" s="1"/>
  <c r="H975"/>
  <c r="D975"/>
  <c r="C975"/>
  <c r="G975" s="1"/>
  <c r="D974"/>
  <c r="C974"/>
  <c r="D973"/>
  <c r="C973"/>
  <c r="H972"/>
  <c r="D972"/>
  <c r="C972"/>
  <c r="D971"/>
  <c r="C971"/>
  <c r="D970"/>
  <c r="C970"/>
  <c r="G970" s="1"/>
  <c r="D969"/>
  <c r="C969"/>
  <c r="D968"/>
  <c r="C968"/>
  <c r="G968" s="1"/>
  <c r="H967"/>
  <c r="D967"/>
  <c r="C967"/>
  <c r="G967" s="1"/>
  <c r="D966"/>
  <c r="C966"/>
  <c r="D965"/>
  <c r="C965"/>
  <c r="H964"/>
  <c r="D964"/>
  <c r="C964"/>
  <c r="D963"/>
  <c r="C963"/>
  <c r="D962"/>
  <c r="C962"/>
  <c r="D961"/>
  <c r="C961"/>
  <c r="D960"/>
  <c r="C960"/>
  <c r="G960" s="1"/>
  <c r="H959"/>
  <c r="D959"/>
  <c r="C959"/>
  <c r="G959" s="1"/>
  <c r="D958"/>
  <c r="C958"/>
  <c r="D957"/>
  <c r="C957"/>
  <c r="H956"/>
  <c r="D956"/>
  <c r="C956"/>
  <c r="D955"/>
  <c r="C955"/>
  <c r="D954"/>
  <c r="C954"/>
  <c r="D953"/>
  <c r="C953"/>
  <c r="D952"/>
  <c r="C952"/>
  <c r="G952" s="1"/>
  <c r="H951"/>
  <c r="D951"/>
  <c r="C951"/>
  <c r="G951" s="1"/>
  <c r="D950"/>
  <c r="C950"/>
  <c r="D949"/>
  <c r="C949"/>
  <c r="H948"/>
  <c r="D948"/>
  <c r="C948"/>
  <c r="D947"/>
  <c r="C947"/>
  <c r="D946"/>
  <c r="C946"/>
  <c r="D945"/>
  <c r="C945"/>
  <c r="D944"/>
  <c r="C944"/>
  <c r="G944" s="1"/>
  <c r="H943"/>
  <c r="D943"/>
  <c r="C943"/>
  <c r="G943" s="1"/>
  <c r="D942"/>
  <c r="C942"/>
  <c r="D941"/>
  <c r="C941"/>
  <c r="H940"/>
  <c r="D940"/>
  <c r="C940"/>
  <c r="D939"/>
  <c r="C939"/>
  <c r="D938"/>
  <c r="C938"/>
  <c r="D937"/>
  <c r="C937"/>
  <c r="D936"/>
  <c r="C936"/>
  <c r="G936" s="1"/>
  <c r="H935"/>
  <c r="D935"/>
  <c r="C935"/>
  <c r="G935" s="1"/>
  <c r="D934"/>
  <c r="C934"/>
  <c r="D933"/>
  <c r="C933"/>
  <c r="H932"/>
  <c r="D932"/>
  <c r="C932"/>
  <c r="D931"/>
  <c r="C931"/>
  <c r="D930"/>
  <c r="C930"/>
  <c r="D929"/>
  <c r="C929"/>
  <c r="D928"/>
  <c r="C928"/>
  <c r="G928" s="1"/>
  <c r="H927"/>
  <c r="D927"/>
  <c r="C927"/>
  <c r="G927" s="1"/>
  <c r="D926"/>
  <c r="C926"/>
  <c r="D925"/>
  <c r="C925"/>
  <c r="H924"/>
  <c r="D924"/>
  <c r="C924"/>
  <c r="D923"/>
  <c r="C923"/>
  <c r="D922"/>
  <c r="C922"/>
  <c r="D921"/>
  <c r="C921"/>
  <c r="D920"/>
  <c r="C920"/>
  <c r="G920" s="1"/>
  <c r="H919"/>
  <c r="D919"/>
  <c r="C919"/>
  <c r="G919" s="1"/>
  <c r="D918"/>
  <c r="C918"/>
  <c r="D917"/>
  <c r="C917"/>
  <c r="H916"/>
  <c r="D916"/>
  <c r="C916"/>
  <c r="D915"/>
  <c r="C915"/>
  <c r="D914"/>
  <c r="C914"/>
  <c r="D913"/>
  <c r="C913"/>
  <c r="D912"/>
  <c r="C912"/>
  <c r="G912" s="1"/>
  <c r="H911"/>
  <c r="D911"/>
  <c r="C911"/>
  <c r="G911" s="1"/>
  <c r="D910"/>
  <c r="C910"/>
  <c r="D909"/>
  <c r="C909"/>
  <c r="H908"/>
  <c r="D908"/>
  <c r="C908"/>
  <c r="D907"/>
  <c r="C907"/>
  <c r="D906"/>
  <c r="C906"/>
  <c r="D905"/>
  <c r="C905"/>
  <c r="D904"/>
  <c r="C904"/>
  <c r="G904" s="1"/>
  <c r="H903"/>
  <c r="D903"/>
  <c r="C903"/>
  <c r="G903" s="1"/>
  <c r="D902"/>
  <c r="C902"/>
  <c r="D901"/>
  <c r="C901"/>
  <c r="H900"/>
  <c r="D900"/>
  <c r="C900"/>
  <c r="D899"/>
  <c r="C899"/>
  <c r="D898"/>
  <c r="C898"/>
  <c r="D897"/>
  <c r="C897"/>
  <c r="D896"/>
  <c r="C896"/>
  <c r="G896" s="1"/>
  <c r="H895"/>
  <c r="D895"/>
  <c r="C895"/>
  <c r="G895" s="1"/>
  <c r="D894"/>
  <c r="C894"/>
  <c r="D893"/>
  <c r="C893"/>
  <c r="H892"/>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1"/>
  <c r="D636"/>
  <c r="C636"/>
  <c r="D635"/>
  <c r="C635"/>
  <c r="D632"/>
  <c r="C632"/>
  <c r="D631"/>
  <c r="C631"/>
  <c r="D630"/>
  <c r="C630"/>
  <c r="D629"/>
  <c r="C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D590"/>
  <c r="C590"/>
  <c r="D589"/>
  <c r="C589"/>
  <c r="D588"/>
  <c r="C588"/>
  <c r="D587"/>
  <c r="C587"/>
  <c r="D586"/>
  <c r="C586"/>
  <c r="D585"/>
  <c r="C585"/>
  <c r="D584"/>
  <c r="C584"/>
  <c r="D583"/>
  <c r="C583"/>
  <c r="D582"/>
  <c r="C582"/>
  <c r="D581"/>
  <c r="C581"/>
  <c r="D580"/>
  <c r="C580"/>
  <c r="D579"/>
  <c r="C579"/>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D528"/>
  <c r="C528"/>
  <c r="D527"/>
  <c r="C527"/>
  <c r="D526"/>
  <c r="C526"/>
  <c r="D525"/>
  <c r="C525"/>
  <c r="D524"/>
  <c r="C524"/>
  <c r="D523"/>
  <c r="C523"/>
  <c r="D522"/>
  <c r="C522"/>
  <c r="D521"/>
  <c r="C521"/>
  <c r="D520"/>
  <c r="C520"/>
  <c r="D519"/>
  <c r="C519"/>
  <c r="D518"/>
  <c r="C518"/>
  <c r="D517"/>
  <c r="C517"/>
  <c r="D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59"/>
  <c r="C459"/>
  <c r="D458"/>
  <c r="C458"/>
  <c r="D457"/>
  <c r="C457"/>
  <c r="D456"/>
  <c r="C456"/>
  <c r="D455"/>
  <c r="C455"/>
  <c r="D454"/>
  <c r="C454"/>
  <c r="G453"/>
  <c r="D453"/>
  <c r="C453"/>
  <c r="D452"/>
  <c r="C452"/>
  <c r="D451"/>
  <c r="C451"/>
  <c r="H451" s="1"/>
  <c r="D450"/>
  <c r="C450"/>
  <c r="H450" s="1"/>
  <c r="D449"/>
  <c r="C449"/>
  <c r="G449" s="1"/>
  <c r="D448"/>
  <c r="G448" s="1"/>
  <c r="C448"/>
  <c r="D447"/>
  <c r="C447"/>
  <c r="H447" s="1"/>
  <c r="D446"/>
  <c r="C446"/>
  <c r="D445"/>
  <c r="C445"/>
  <c r="G445" s="1"/>
  <c r="D444"/>
  <c r="C444"/>
  <c r="D443"/>
  <c r="C443"/>
  <c r="H443" s="1"/>
  <c r="D442"/>
  <c r="C442"/>
  <c r="H442" s="1"/>
  <c r="D441"/>
  <c r="G441" s="1"/>
  <c r="C441"/>
  <c r="D440"/>
  <c r="G440" s="1"/>
  <c r="C440"/>
  <c r="D439"/>
  <c r="G439" s="1"/>
  <c r="C439"/>
  <c r="D438"/>
  <c r="G438" s="1"/>
  <c r="C438"/>
  <c r="D437"/>
  <c r="G437" s="1"/>
  <c r="C437"/>
  <c r="D436"/>
  <c r="G436" s="1"/>
  <c r="C436"/>
  <c r="D435"/>
  <c r="G435" s="1"/>
  <c r="C435"/>
  <c r="D434"/>
  <c r="G434" s="1"/>
  <c r="C434"/>
  <c r="D433"/>
  <c r="G433" s="1"/>
  <c r="C433"/>
  <c r="D432"/>
  <c r="G432" s="1"/>
  <c r="C432"/>
  <c r="D431"/>
  <c r="G431" s="1"/>
  <c r="C431"/>
  <c r="D430"/>
  <c r="G430" s="1"/>
  <c r="C430"/>
  <c r="D429"/>
  <c r="G429" s="1"/>
  <c r="C429"/>
  <c r="D428"/>
  <c r="G428" s="1"/>
  <c r="C428"/>
  <c r="D427"/>
  <c r="G427" s="1"/>
  <c r="C427"/>
  <c r="D426"/>
  <c r="G426" s="1"/>
  <c r="C426"/>
  <c r="D425"/>
  <c r="G425" s="1"/>
  <c r="C425"/>
  <c r="D423"/>
  <c r="G423" s="1"/>
  <c r="C423"/>
  <c r="D422"/>
  <c r="G422" s="1"/>
  <c r="C422"/>
  <c r="H421"/>
  <c r="D421"/>
  <c r="G421" s="1"/>
  <c r="C421"/>
  <c r="D416"/>
  <c r="G416" s="1"/>
  <c r="C416"/>
  <c r="H415"/>
  <c r="D415"/>
  <c r="G415" s="1"/>
  <c r="C415"/>
  <c r="D414"/>
  <c r="G414" s="1"/>
  <c r="C414"/>
  <c r="H411"/>
  <c r="D411"/>
  <c r="G411" s="1"/>
  <c r="C411"/>
  <c r="H410"/>
  <c r="D410"/>
  <c r="G410" s="1"/>
  <c r="C410"/>
  <c r="H409"/>
  <c r="D409"/>
  <c r="G409" s="1"/>
  <c r="C409"/>
  <c r="H408"/>
  <c r="D408"/>
  <c r="G408" s="1"/>
  <c r="C408"/>
  <c r="H407"/>
  <c r="D407"/>
  <c r="G407" s="1"/>
  <c r="C407"/>
  <c r="H406"/>
  <c r="D406"/>
  <c r="G406" s="1"/>
  <c r="C406"/>
  <c r="H405"/>
  <c r="D405"/>
  <c r="G405" s="1"/>
  <c r="C405"/>
  <c r="H404"/>
  <c r="D404"/>
  <c r="G404" s="1"/>
  <c r="C404"/>
  <c r="H403"/>
  <c r="D403"/>
  <c r="G403" s="1"/>
  <c r="C403"/>
  <c r="H402"/>
  <c r="G402"/>
  <c r="D402"/>
  <c r="C402"/>
  <c r="H401"/>
  <c r="G401"/>
  <c r="D401"/>
  <c r="C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D384"/>
  <c r="G384" s="1"/>
  <c r="C384"/>
  <c r="D383"/>
  <c r="G383" s="1"/>
  <c r="C383"/>
  <c r="H382"/>
  <c r="G382"/>
  <c r="D382"/>
  <c r="C382"/>
  <c r="H381"/>
  <c r="G381"/>
  <c r="D381"/>
  <c r="C381"/>
  <c r="H380"/>
  <c r="G380"/>
  <c r="D380"/>
  <c r="C380"/>
  <c r="D379"/>
  <c r="G379" s="1"/>
  <c r="C379"/>
  <c r="H378"/>
  <c r="G378"/>
  <c r="D378"/>
  <c r="C378"/>
  <c r="H377"/>
  <c r="G377"/>
  <c r="D377"/>
  <c r="C377"/>
  <c r="H376"/>
  <c r="G376"/>
  <c r="D376"/>
  <c r="C376"/>
  <c r="H375"/>
  <c r="G375"/>
  <c r="D375"/>
  <c r="C375"/>
  <c r="G374"/>
  <c r="D374"/>
  <c r="H374" s="1"/>
  <c r="C374"/>
  <c r="H373"/>
  <c r="G373"/>
  <c r="D373"/>
  <c r="C373"/>
  <c r="H372"/>
  <c r="G372"/>
  <c r="D372"/>
  <c r="C372"/>
  <c r="H371"/>
  <c r="G371"/>
  <c r="D371"/>
  <c r="C371"/>
  <c r="H370"/>
  <c r="G370"/>
  <c r="D370"/>
  <c r="C370"/>
  <c r="H369"/>
  <c r="G369"/>
  <c r="D369"/>
  <c r="C369"/>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H358"/>
  <c r="G358"/>
  <c r="D358"/>
  <c r="C358"/>
  <c r="H357"/>
  <c r="G357"/>
  <c r="D357"/>
  <c r="C357"/>
  <c r="D356"/>
  <c r="D354"/>
  <c r="C354"/>
  <c r="H354" s="1"/>
  <c r="D353"/>
  <c r="C353"/>
  <c r="H353" s="1"/>
  <c r="D352"/>
  <c r="C352"/>
  <c r="H352" s="1"/>
  <c r="D351"/>
  <c r="C351"/>
  <c r="H351" s="1"/>
  <c r="D350"/>
  <c r="C350"/>
  <c r="H350" s="1"/>
  <c r="D349"/>
  <c r="C349"/>
  <c r="H349" s="1"/>
  <c r="D348"/>
  <c r="C348"/>
  <c r="H348" s="1"/>
  <c r="D347"/>
  <c r="C347"/>
  <c r="H347" s="1"/>
  <c r="D346"/>
  <c r="C346"/>
  <c r="H346" s="1"/>
  <c r="D345"/>
  <c r="C345"/>
  <c r="H345" s="1"/>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D315"/>
  <c r="C315"/>
  <c r="G315" s="1"/>
  <c r="D314"/>
  <c r="C314"/>
  <c r="G314" s="1"/>
  <c r="D313"/>
  <c r="C313"/>
  <c r="G313" s="1"/>
  <c r="D312"/>
  <c r="C312"/>
  <c r="G312" s="1"/>
  <c r="D311"/>
  <c r="C311"/>
  <c r="G311" s="1"/>
  <c r="D310"/>
  <c r="C310"/>
  <c r="G310" s="1"/>
  <c r="D309"/>
  <c r="C309"/>
  <c r="G309" s="1"/>
  <c r="D308"/>
  <c r="C308"/>
  <c r="G308" s="1"/>
  <c r="D307"/>
  <c r="C307"/>
  <c r="G307" s="1"/>
  <c r="D306"/>
  <c r="C306"/>
  <c r="G306" s="1"/>
  <c r="D305"/>
  <c r="C305"/>
  <c r="G305" s="1"/>
  <c r="D304"/>
  <c r="D303"/>
  <c r="D302"/>
  <c r="G302" s="1"/>
  <c r="C302"/>
  <c r="D301"/>
  <c r="G301" s="1"/>
  <c r="C301"/>
  <c r="D300"/>
  <c r="G300" s="1"/>
  <c r="C300"/>
  <c r="D299"/>
  <c r="G299" s="1"/>
  <c r="C299"/>
  <c r="D298"/>
  <c r="G298" s="1"/>
  <c r="C298"/>
  <c r="H294"/>
  <c r="G294"/>
  <c r="D294"/>
  <c r="C294"/>
  <c r="H293"/>
  <c r="G293"/>
  <c r="D293"/>
  <c r="C293"/>
  <c r="H292"/>
  <c r="G292"/>
  <c r="D292"/>
  <c r="C292"/>
  <c r="H291"/>
  <c r="G291"/>
  <c r="D291"/>
  <c r="C291"/>
  <c r="H290"/>
  <c r="G290"/>
  <c r="D290"/>
  <c r="C290"/>
  <c r="H289"/>
  <c r="G289"/>
  <c r="D289"/>
  <c r="C289"/>
  <c r="H288"/>
  <c r="G288"/>
  <c r="D288"/>
  <c r="C288"/>
  <c r="H287"/>
  <c r="G287"/>
  <c r="D287"/>
  <c r="C287"/>
  <c r="H286"/>
  <c r="G286"/>
  <c r="D286"/>
  <c r="C286"/>
  <c r="H285"/>
  <c r="G285"/>
  <c r="D285"/>
  <c r="C285"/>
  <c r="H284"/>
  <c r="G284"/>
  <c r="D284"/>
  <c r="C284"/>
  <c r="H283"/>
  <c r="G283"/>
  <c r="D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D273"/>
  <c r="G273" s="1"/>
  <c r="C273"/>
  <c r="H272"/>
  <c r="G272"/>
  <c r="D272"/>
  <c r="C272"/>
  <c r="H271"/>
  <c r="G271"/>
  <c r="D271"/>
  <c r="C271"/>
  <c r="D270"/>
  <c r="G270" s="1"/>
  <c r="C270"/>
  <c r="C269"/>
  <c r="D268"/>
  <c r="C268"/>
  <c r="H268" s="1"/>
  <c r="D267"/>
  <c r="C267"/>
  <c r="H267" s="1"/>
  <c r="D266"/>
  <c r="C266"/>
  <c r="H266" s="1"/>
  <c r="D265"/>
  <c r="C265"/>
  <c r="H265" s="1"/>
  <c r="D264"/>
  <c r="C264"/>
  <c r="H264" s="1"/>
  <c r="D263"/>
  <c r="C263"/>
  <c r="H263" s="1"/>
  <c r="D262"/>
  <c r="C262"/>
  <c r="H262" s="1"/>
  <c r="D261"/>
  <c r="C261"/>
  <c r="H261" s="1"/>
  <c r="D260"/>
  <c r="C260"/>
  <c r="H260" s="1"/>
  <c r="D259"/>
  <c r="C259"/>
  <c r="H259" s="1"/>
  <c r="D258"/>
  <c r="D257"/>
  <c r="C257"/>
  <c r="G257" s="1"/>
  <c r="D256"/>
  <c r="C256"/>
  <c r="D255"/>
  <c r="C255"/>
  <c r="G255" s="1"/>
  <c r="D254"/>
  <c r="C254"/>
  <c r="D253"/>
  <c r="C253"/>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D233"/>
  <c r="C233"/>
  <c r="G233" s="1"/>
  <c r="D232"/>
  <c r="C232"/>
  <c r="G232" s="1"/>
  <c r="D231"/>
  <c r="C231"/>
  <c r="D230"/>
  <c r="C230"/>
  <c r="D229"/>
  <c r="C229"/>
  <c r="G229" s="1"/>
  <c r="D228"/>
  <c r="C228"/>
  <c r="G228" s="1"/>
  <c r="D227"/>
  <c r="C227"/>
  <c r="G227" s="1"/>
  <c r="C226"/>
  <c r="D225"/>
  <c r="C225"/>
  <c r="D224"/>
  <c r="C224"/>
  <c r="G224" s="1"/>
  <c r="D223"/>
  <c r="C223"/>
  <c r="G223" s="1"/>
  <c r="D222"/>
  <c r="C222"/>
  <c r="G222" s="1"/>
  <c r="D221"/>
  <c r="C221"/>
  <c r="G221" s="1"/>
  <c r="D220"/>
  <c r="C220"/>
  <c r="G220" s="1"/>
  <c r="D219"/>
  <c r="C219"/>
  <c r="G219" s="1"/>
  <c r="D218"/>
  <c r="C218"/>
  <c r="G218" s="1"/>
  <c r="D217"/>
  <c r="C217"/>
  <c r="D216"/>
  <c r="C216"/>
  <c r="G216" s="1"/>
  <c r="D215"/>
  <c r="C215"/>
  <c r="G215" s="1"/>
  <c r="D214"/>
  <c r="C214"/>
  <c r="D213"/>
  <c r="C213"/>
  <c r="D212"/>
  <c r="C212"/>
  <c r="D211"/>
  <c r="C211"/>
  <c r="G211" s="1"/>
  <c r="D210"/>
  <c r="C210"/>
  <c r="G210" s="1"/>
  <c r="D209"/>
  <c r="C209"/>
  <c r="G209" s="1"/>
  <c r="D208"/>
  <c r="C208"/>
  <c r="G208" s="1"/>
  <c r="D207"/>
  <c r="C207"/>
  <c r="G207" s="1"/>
  <c r="D206"/>
  <c r="C206"/>
  <c r="G206" s="1"/>
  <c r="D205"/>
  <c r="C205"/>
  <c r="G205" s="1"/>
  <c r="D204"/>
  <c r="C204"/>
  <c r="G204" s="1"/>
  <c r="D203"/>
  <c r="C203"/>
  <c r="G203" s="1"/>
  <c r="D202"/>
  <c r="C202"/>
  <c r="G202" s="1"/>
  <c r="D201"/>
  <c r="C201"/>
  <c r="G201" s="1"/>
  <c r="D200"/>
  <c r="C200"/>
  <c r="G200" s="1"/>
  <c r="D199"/>
  <c r="C199"/>
  <c r="G199" s="1"/>
  <c r="D197"/>
  <c r="C197"/>
  <c r="G197" s="1"/>
  <c r="D196"/>
  <c r="C196"/>
  <c r="G196" s="1"/>
  <c r="D195"/>
  <c r="C195"/>
  <c r="G195" s="1"/>
  <c r="D194"/>
  <c r="C194"/>
  <c r="G194" s="1"/>
  <c r="D193"/>
  <c r="C193"/>
  <c r="G193" s="1"/>
  <c r="D192"/>
  <c r="C192"/>
  <c r="G192" s="1"/>
  <c r="D191"/>
  <c r="C191"/>
  <c r="G191" s="1"/>
  <c r="D190"/>
  <c r="C190"/>
  <c r="D189"/>
  <c r="C189"/>
  <c r="G189" s="1"/>
  <c r="D188"/>
  <c r="C188"/>
  <c r="G188" s="1"/>
  <c r="D187"/>
  <c r="C187"/>
  <c r="G187" s="1"/>
  <c r="D186"/>
  <c r="C186"/>
  <c r="G186" s="1"/>
  <c r="D185"/>
  <c r="C185"/>
  <c r="G185" s="1"/>
  <c r="D184"/>
  <c r="C184"/>
  <c r="G184" s="1"/>
  <c r="D183"/>
  <c r="C183"/>
  <c r="G183" s="1"/>
  <c r="D182"/>
  <c r="C182"/>
  <c r="D181"/>
  <c r="C181"/>
  <c r="G181" s="1"/>
  <c r="D180"/>
  <c r="C180"/>
  <c r="D179"/>
  <c r="C179"/>
  <c r="D178"/>
  <c r="C178"/>
  <c r="D177"/>
  <c r="C177"/>
  <c r="D176"/>
  <c r="C176"/>
  <c r="D175"/>
  <c r="C175"/>
  <c r="D174"/>
  <c r="C174"/>
  <c r="D173"/>
  <c r="C173"/>
  <c r="G173" s="1"/>
  <c r="D172"/>
  <c r="C172"/>
  <c r="G172" s="1"/>
  <c r="D171"/>
  <c r="C171"/>
  <c r="G171" s="1"/>
  <c r="D170"/>
  <c r="C170"/>
  <c r="G170" s="1"/>
  <c r="D169"/>
  <c r="C169"/>
  <c r="D168"/>
  <c r="C168"/>
  <c r="G168" s="1"/>
  <c r="D167"/>
  <c r="C167"/>
  <c r="D166"/>
  <c r="C166"/>
  <c r="D165"/>
  <c r="C165"/>
  <c r="G165" s="1"/>
  <c r="D164"/>
  <c r="C164"/>
  <c r="D163"/>
  <c r="C163"/>
  <c r="D162"/>
  <c r="C162"/>
  <c r="D161"/>
  <c r="C161"/>
  <c r="D159"/>
  <c r="C159"/>
  <c r="G159" s="1"/>
  <c r="D158"/>
  <c r="C158"/>
  <c r="G158" s="1"/>
  <c r="D157"/>
  <c r="C157"/>
  <c r="G157" s="1"/>
  <c r="D156"/>
  <c r="C156"/>
  <c r="G156" s="1"/>
  <c r="D155"/>
  <c r="C155"/>
  <c r="G155" s="1"/>
  <c r="D154"/>
  <c r="C154"/>
  <c r="G154" s="1"/>
  <c r="D153"/>
  <c r="C153"/>
  <c r="G153" s="1"/>
  <c r="D152"/>
  <c r="C152"/>
  <c r="G152" s="1"/>
  <c r="D151"/>
  <c r="C151"/>
  <c r="D150"/>
  <c r="C150"/>
  <c r="C149"/>
  <c r="D147"/>
  <c r="C147"/>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D135"/>
  <c r="C135"/>
  <c r="G135" s="1"/>
  <c r="D134"/>
  <c r="C134"/>
  <c r="G134" s="1"/>
  <c r="D133"/>
  <c r="C133"/>
  <c r="G133" s="1"/>
  <c r="D132"/>
  <c r="C132"/>
  <c r="D131"/>
  <c r="C131"/>
  <c r="D130"/>
  <c r="G129"/>
  <c r="D129"/>
  <c r="C129"/>
  <c r="H129" s="1"/>
  <c r="G128"/>
  <c r="D128"/>
  <c r="C128"/>
  <c r="H128" s="1"/>
  <c r="G127"/>
  <c r="D127"/>
  <c r="C127"/>
  <c r="H127" s="1"/>
  <c r="G126"/>
  <c r="D126"/>
  <c r="C126"/>
  <c r="H126" s="1"/>
  <c r="G125"/>
  <c r="D125"/>
  <c r="C125"/>
  <c r="H125" s="1"/>
  <c r="G124"/>
  <c r="D124"/>
  <c r="C124"/>
  <c r="H124" s="1"/>
  <c r="G123"/>
  <c r="D123"/>
  <c r="C123"/>
  <c r="H123" s="1"/>
  <c r="G122"/>
  <c r="D122"/>
  <c r="C122"/>
  <c r="H122" s="1"/>
  <c r="G121"/>
  <c r="D121"/>
  <c r="C121"/>
  <c r="H121" s="1"/>
  <c r="G120"/>
  <c r="D120"/>
  <c r="C120"/>
  <c r="H120" s="1"/>
  <c r="G119"/>
  <c r="D119"/>
  <c r="C119"/>
  <c r="H119" s="1"/>
  <c r="G118"/>
  <c r="D118"/>
  <c r="C118"/>
  <c r="H118" s="1"/>
  <c r="G117"/>
  <c r="D117"/>
  <c r="C117"/>
  <c r="H117" s="1"/>
  <c r="G116"/>
  <c r="D116"/>
  <c r="C116"/>
  <c r="H116" s="1"/>
  <c r="G115"/>
  <c r="D115"/>
  <c r="C115"/>
  <c r="H115" s="1"/>
  <c r="G114"/>
  <c r="D114"/>
  <c r="C114"/>
  <c r="H114" s="1"/>
  <c r="G113"/>
  <c r="D113"/>
  <c r="C113"/>
  <c r="H113" s="1"/>
  <c r="G112"/>
  <c r="D112"/>
  <c r="C112"/>
  <c r="H112" s="1"/>
  <c r="G111"/>
  <c r="D111"/>
  <c r="C111"/>
  <c r="H111" s="1"/>
  <c r="G110"/>
  <c r="D110"/>
  <c r="C110"/>
  <c r="H110" s="1"/>
  <c r="G109"/>
  <c r="D109"/>
  <c r="C109"/>
  <c r="H109" s="1"/>
  <c r="G108"/>
  <c r="D108"/>
  <c r="C108"/>
  <c r="H108" s="1"/>
  <c r="G107"/>
  <c r="D107"/>
  <c r="C107"/>
  <c r="H107" s="1"/>
  <c r="G106"/>
  <c r="D106"/>
  <c r="C106"/>
  <c r="H106" s="1"/>
  <c r="G105"/>
  <c r="D105"/>
  <c r="C105"/>
  <c r="H105" s="1"/>
  <c r="G104"/>
  <c r="D104"/>
  <c r="C104"/>
  <c r="H104" s="1"/>
  <c r="G103"/>
  <c r="D103"/>
  <c r="C103"/>
  <c r="H103" s="1"/>
  <c r="D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D81"/>
  <c r="G81" s="1"/>
  <c r="C81"/>
  <c r="H80"/>
  <c r="G80"/>
  <c r="D80"/>
  <c r="C80"/>
  <c r="D79"/>
  <c r="G79" s="1"/>
  <c r="C79"/>
  <c r="C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G53"/>
  <c r="D53"/>
  <c r="C53"/>
  <c r="D52"/>
  <c r="G52" s="1"/>
  <c r="C52"/>
  <c r="H51"/>
  <c r="G51"/>
  <c r="D51"/>
  <c r="C51"/>
  <c r="H50"/>
  <c r="G50"/>
  <c r="D50"/>
  <c r="C50"/>
  <c r="H49"/>
  <c r="D49"/>
  <c r="G49" s="1"/>
  <c r="C49"/>
  <c r="H48"/>
  <c r="G48"/>
  <c r="D48"/>
  <c r="C48"/>
  <c r="H47"/>
  <c r="G47"/>
  <c r="D47"/>
  <c r="C47"/>
  <c r="H46"/>
  <c r="G46"/>
  <c r="D46"/>
  <c r="C46"/>
  <c r="H44"/>
  <c r="G44"/>
  <c r="D44"/>
  <c r="C44"/>
  <c r="H43"/>
  <c r="G43"/>
  <c r="D43"/>
  <c r="C43"/>
  <c r="H42"/>
  <c r="G42"/>
  <c r="D42"/>
  <c r="C42"/>
  <c r="H41"/>
  <c r="G41"/>
  <c r="D41"/>
  <c r="C41"/>
  <c r="H40"/>
  <c r="G40"/>
  <c r="D40"/>
  <c r="C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D3"/>
  <c r="E31" i="9" l="1"/>
  <c r="B31" s="1"/>
  <c r="E312"/>
  <c r="B312" s="1"/>
  <c r="F236"/>
  <c r="C1622" i="1"/>
  <c r="H1624"/>
  <c r="C1623"/>
  <c r="G1623" s="1"/>
  <c r="E322" i="9"/>
  <c r="B322" s="1"/>
  <c r="E37"/>
  <c r="B37" s="1"/>
  <c r="G217" i="1"/>
  <c r="E36" i="9"/>
  <c r="B36" s="1"/>
  <c r="E324"/>
  <c r="B324" s="1"/>
  <c r="E329"/>
  <c r="B329" s="1"/>
  <c r="H1611" i="1"/>
  <c r="H1608"/>
  <c r="H1606"/>
  <c r="H1604"/>
  <c r="G1593"/>
  <c r="G1589"/>
  <c r="H1587"/>
  <c r="D6" i="8"/>
  <c r="C1583" i="1" s="1"/>
  <c r="G1583" s="1"/>
  <c r="F656" i="4"/>
  <c r="H416" i="1"/>
  <c r="H414"/>
  <c r="E648" i="4"/>
  <c r="D642" i="1" s="1"/>
  <c r="H383"/>
  <c r="H384"/>
  <c r="H379"/>
  <c r="H302"/>
  <c r="H301"/>
  <c r="H300"/>
  <c r="H299"/>
  <c r="H298"/>
  <c r="H270"/>
  <c r="H273"/>
  <c r="G256"/>
  <c r="G253"/>
  <c r="G254"/>
  <c r="E69" i="9"/>
  <c r="B69" s="1"/>
  <c r="G234" i="1"/>
  <c r="G231"/>
  <c r="E230" i="4"/>
  <c r="D226" i="1" s="1"/>
  <c r="G226" s="1"/>
  <c r="G230"/>
  <c r="G225"/>
  <c r="F216" i="4"/>
  <c r="G214" i="1"/>
  <c r="G213"/>
  <c r="G212"/>
  <c r="E56" i="9"/>
  <c r="B56" s="1"/>
  <c r="G190" i="1"/>
  <c r="F242" i="9"/>
  <c r="B242" s="1"/>
  <c r="E53"/>
  <c r="B53" s="1"/>
  <c r="F240"/>
  <c r="G182" i="1"/>
  <c r="E52" i="9"/>
  <c r="B52" s="1"/>
  <c r="F239"/>
  <c r="B239" s="1"/>
  <c r="G180" i="1"/>
  <c r="E51" i="9"/>
  <c r="B51" s="1"/>
  <c r="G179" i="1"/>
  <c r="G178"/>
  <c r="G177"/>
  <c r="G176"/>
  <c r="G175"/>
  <c r="G174"/>
  <c r="F170" i="4"/>
  <c r="G169" i="1"/>
  <c r="G167"/>
  <c r="G166"/>
  <c r="G164"/>
  <c r="G163"/>
  <c r="E49" i="9"/>
  <c r="B49" s="1"/>
  <c r="G161" i="1"/>
  <c r="G162"/>
  <c r="F160" i="4"/>
  <c r="E153"/>
  <c r="E48" i="9"/>
  <c r="B48" s="1"/>
  <c r="F237"/>
  <c r="G151" i="1"/>
  <c r="G150"/>
  <c r="G136"/>
  <c r="G147"/>
  <c r="G132"/>
  <c r="G131"/>
  <c r="H79"/>
  <c r="H81"/>
  <c r="E82" i="4"/>
  <c r="D78" i="1" s="1"/>
  <c r="F82" i="4"/>
  <c r="H52" i="1"/>
  <c r="E307" i="9"/>
  <c r="B307" s="1"/>
  <c r="E326"/>
  <c r="B326" s="1"/>
  <c r="G991" i="1"/>
  <c r="H991"/>
  <c r="G1022"/>
  <c r="H1022"/>
  <c r="G1257"/>
  <c r="H1257"/>
  <c r="H131"/>
  <c r="H132"/>
  <c r="H133"/>
  <c r="H134"/>
  <c r="H135"/>
  <c r="H136"/>
  <c r="H137"/>
  <c r="H138"/>
  <c r="H139"/>
  <c r="H140"/>
  <c r="H141"/>
  <c r="H142"/>
  <c r="H143"/>
  <c r="H144"/>
  <c r="H145"/>
  <c r="H146"/>
  <c r="H147"/>
  <c r="H150"/>
  <c r="H151"/>
  <c r="H152"/>
  <c r="H153"/>
  <c r="H154"/>
  <c r="H155"/>
  <c r="H156"/>
  <c r="H157"/>
  <c r="H158"/>
  <c r="H159"/>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9"/>
  <c r="H200"/>
  <c r="H201"/>
  <c r="H202"/>
  <c r="H203"/>
  <c r="H204"/>
  <c r="H205"/>
  <c r="H206"/>
  <c r="H207"/>
  <c r="H208"/>
  <c r="H209"/>
  <c r="H210"/>
  <c r="H211"/>
  <c r="H212"/>
  <c r="H213"/>
  <c r="H214"/>
  <c r="H215"/>
  <c r="H216"/>
  <c r="H217"/>
  <c r="H218"/>
  <c r="H219"/>
  <c r="H220"/>
  <c r="H221"/>
  <c r="H222"/>
  <c r="H223"/>
  <c r="H224"/>
  <c r="H225"/>
  <c r="H227"/>
  <c r="H228"/>
  <c r="H229"/>
  <c r="H230"/>
  <c r="H231"/>
  <c r="H232"/>
  <c r="H233"/>
  <c r="H234"/>
  <c r="H235"/>
  <c r="H236"/>
  <c r="H237"/>
  <c r="H238"/>
  <c r="H239"/>
  <c r="H240"/>
  <c r="H241"/>
  <c r="H242"/>
  <c r="H243"/>
  <c r="H244"/>
  <c r="H245"/>
  <c r="H246"/>
  <c r="H247"/>
  <c r="H248"/>
  <c r="H249"/>
  <c r="H250"/>
  <c r="H251"/>
  <c r="H252"/>
  <c r="H253"/>
  <c r="H254"/>
  <c r="H255"/>
  <c r="H256"/>
  <c r="H257"/>
  <c r="G259"/>
  <c r="G260"/>
  <c r="G261"/>
  <c r="G262"/>
  <c r="G263"/>
  <c r="G264"/>
  <c r="G265"/>
  <c r="G266"/>
  <c r="G267"/>
  <c r="G268"/>
  <c r="H305"/>
  <c r="H306"/>
  <c r="H307"/>
  <c r="H308"/>
  <c r="H309"/>
  <c r="H310"/>
  <c r="H311"/>
  <c r="H312"/>
  <c r="H313"/>
  <c r="H314"/>
  <c r="H315"/>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H1156"/>
  <c r="G999"/>
  <c r="H999"/>
  <c r="G1030"/>
  <c r="H1030"/>
  <c r="G444"/>
  <c r="H446"/>
  <c r="G891"/>
  <c r="G899"/>
  <c r="G907"/>
  <c r="G915"/>
  <c r="G923"/>
  <c r="G931"/>
  <c r="G939"/>
  <c r="G947"/>
  <c r="G955"/>
  <c r="G963"/>
  <c r="G966"/>
  <c r="G971"/>
  <c r="G974"/>
  <c r="G979"/>
  <c r="G984"/>
  <c r="G994"/>
  <c r="H1000"/>
  <c r="G1025"/>
  <c r="H1040"/>
  <c r="H1044"/>
  <c r="H1048"/>
  <c r="H1052"/>
  <c r="H1056"/>
  <c r="H1060"/>
  <c r="H1064"/>
  <c r="H1068"/>
  <c r="H1072"/>
  <c r="H1094"/>
  <c r="G1100"/>
  <c r="G1101"/>
  <c r="G1104"/>
  <c r="H1113"/>
  <c r="H1126"/>
  <c r="G1132"/>
  <c r="G1133"/>
  <c r="G1136"/>
  <c r="H1145"/>
  <c r="H1153"/>
  <c r="H1157"/>
  <c r="G1007"/>
  <c r="H1007"/>
  <c r="G1038"/>
  <c r="H1038"/>
  <c r="G1256"/>
  <c r="H1256"/>
  <c r="G1258"/>
  <c r="H1258"/>
  <c r="H422"/>
  <c r="H423"/>
  <c r="H425"/>
  <c r="H426"/>
  <c r="H427"/>
  <c r="H428"/>
  <c r="H429"/>
  <c r="H430"/>
  <c r="H431"/>
  <c r="H432"/>
  <c r="H433"/>
  <c r="H434"/>
  <c r="H435"/>
  <c r="H436"/>
  <c r="H437"/>
  <c r="H438"/>
  <c r="H439"/>
  <c r="H440"/>
  <c r="G892"/>
  <c r="H896"/>
  <c r="G900"/>
  <c r="H904"/>
  <c r="G908"/>
  <c r="H912"/>
  <c r="G916"/>
  <c r="H920"/>
  <c r="G924"/>
  <c r="H928"/>
  <c r="G932"/>
  <c r="H936"/>
  <c r="G940"/>
  <c r="H944"/>
  <c r="G948"/>
  <c r="H952"/>
  <c r="G956"/>
  <c r="H960"/>
  <c r="G964"/>
  <c r="H968"/>
  <c r="G972"/>
  <c r="H976"/>
  <c r="G980"/>
  <c r="G992"/>
  <c r="H996"/>
  <c r="H1008"/>
  <c r="H1027"/>
  <c r="G1039"/>
  <c r="G1114"/>
  <c r="H1116"/>
  <c r="G1146"/>
  <c r="H1148"/>
  <c r="G983"/>
  <c r="H983"/>
  <c r="G1015"/>
  <c r="H1015"/>
  <c r="G452"/>
  <c r="H891"/>
  <c r="H899"/>
  <c r="H907"/>
  <c r="H915"/>
  <c r="H923"/>
  <c r="H931"/>
  <c r="H939"/>
  <c r="H947"/>
  <c r="H955"/>
  <c r="H963"/>
  <c r="H971"/>
  <c r="H979"/>
  <c r="H984"/>
  <c r="G1010"/>
  <c r="G1031"/>
  <c r="H1035"/>
  <c r="H1042"/>
  <c r="H1046"/>
  <c r="H1050"/>
  <c r="H1054"/>
  <c r="H1058"/>
  <c r="H1062"/>
  <c r="H1066"/>
  <c r="H1070"/>
  <c r="H1097"/>
  <c r="H1110"/>
  <c r="G1117"/>
  <c r="G1120"/>
  <c r="H1129"/>
  <c r="H1142"/>
  <c r="G1149"/>
  <c r="G982"/>
  <c r="G987"/>
  <c r="G990"/>
  <c r="G995"/>
  <c r="G998"/>
  <c r="G1003"/>
  <c r="G1006"/>
  <c r="G1018"/>
  <c r="G1021"/>
  <c r="G1026"/>
  <c r="G1029"/>
  <c r="G1034"/>
  <c r="G1037"/>
  <c r="H1096"/>
  <c r="H1106"/>
  <c r="H1109"/>
  <c r="H1112"/>
  <c r="H1122"/>
  <c r="H1125"/>
  <c r="H1128"/>
  <c r="H1138"/>
  <c r="H1141"/>
  <c r="H1144"/>
  <c r="H1209"/>
  <c r="H1217"/>
  <c r="H1225"/>
  <c r="H1233"/>
  <c r="H1241"/>
  <c r="H1249"/>
  <c r="G1422"/>
  <c r="G1425"/>
  <c r="G1428"/>
  <c r="G1437"/>
  <c r="G1440"/>
  <c r="G1443"/>
  <c r="G1453"/>
  <c r="G1456"/>
  <c r="G1459"/>
  <c r="G1469"/>
  <c r="G1472"/>
  <c r="G1475"/>
  <c r="G1487"/>
  <c r="G1490"/>
  <c r="G1500"/>
  <c r="G1503"/>
  <c r="G1506"/>
  <c r="G1511"/>
  <c r="G1514"/>
  <c r="G1517"/>
  <c r="G1527"/>
  <c r="G1530"/>
  <c r="G1533"/>
  <c r="G1556"/>
  <c r="G1577"/>
  <c r="G1585"/>
  <c r="H1592"/>
  <c r="H1594"/>
  <c r="H1600"/>
  <c r="H1602"/>
  <c r="H1607"/>
  <c r="G1609"/>
  <c r="G1613"/>
  <c r="H1615"/>
  <c r="G1617"/>
  <c r="H1623"/>
  <c r="G1625"/>
  <c r="G1635"/>
  <c r="G1637"/>
  <c r="H1639"/>
  <c r="G1641"/>
  <c r="G1643"/>
  <c r="G1651"/>
  <c r="G1653"/>
  <c r="H1655"/>
  <c r="G1657"/>
  <c r="G1659"/>
  <c r="G1667"/>
  <c r="G1669"/>
  <c r="H1671"/>
  <c r="G1673"/>
  <c r="G1675"/>
  <c r="G1683"/>
  <c r="G1685"/>
  <c r="E28" i="9"/>
  <c r="B28" s="1"/>
  <c r="E30"/>
  <c r="B30" s="1"/>
  <c r="E39"/>
  <c r="B39" s="1"/>
  <c r="E44"/>
  <c r="B44" s="1"/>
  <c r="E46"/>
  <c r="B46" s="1"/>
  <c r="E55"/>
  <c r="B55" s="1"/>
  <c r="E60"/>
  <c r="B60" s="1"/>
  <c r="E62"/>
  <c r="B62" s="1"/>
  <c r="E71"/>
  <c r="B71" s="1"/>
  <c r="E76"/>
  <c r="B76" s="1"/>
  <c r="E78"/>
  <c r="B78" s="1"/>
  <c r="E87"/>
  <c r="B87" s="1"/>
  <c r="E92"/>
  <c r="B92" s="1"/>
  <c r="E94"/>
  <c r="B94" s="1"/>
  <c r="E103"/>
  <c r="B103" s="1"/>
  <c r="E108"/>
  <c r="B108" s="1"/>
  <c r="E110"/>
  <c r="B110" s="1"/>
  <c r="E119"/>
  <c r="B119" s="1"/>
  <c r="E124"/>
  <c r="B124" s="1"/>
  <c r="E126"/>
  <c r="B126" s="1"/>
  <c r="E132"/>
  <c r="B132" s="1"/>
  <c r="E140"/>
  <c r="B140" s="1"/>
  <c r="E148"/>
  <c r="B148" s="1"/>
  <c r="E155"/>
  <c r="B155" s="1"/>
  <c r="E159"/>
  <c r="B159" s="1"/>
  <c r="E167"/>
  <c r="B167" s="1"/>
  <c r="E172"/>
  <c r="B172" s="1"/>
  <c r="B229"/>
  <c r="F230"/>
  <c r="B230" s="1"/>
  <c r="F235"/>
  <c r="B235" s="1"/>
  <c r="B244"/>
  <c r="B245"/>
  <c r="F253"/>
  <c r="B260"/>
  <c r="B261"/>
  <c r="F269"/>
  <c r="B276"/>
  <c r="B277"/>
  <c r="B292"/>
  <c r="G1426" i="1"/>
  <c r="G1429"/>
  <c r="G1441"/>
  <c r="G1444"/>
  <c r="G1447"/>
  <c r="G1457"/>
  <c r="G1460"/>
  <c r="G1463"/>
  <c r="G1473"/>
  <c r="G1476"/>
  <c r="G1479"/>
  <c r="G1488"/>
  <c r="G1491"/>
  <c r="G1494"/>
  <c r="G1504"/>
  <c r="G1507"/>
  <c r="G1515"/>
  <c r="G1518"/>
  <c r="G1521"/>
  <c r="G1531"/>
  <c r="G1534"/>
  <c r="H1588"/>
  <c r="H1590"/>
  <c r="G1605"/>
  <c r="H1620"/>
  <c r="H1628"/>
  <c r="H1630"/>
  <c r="H1644"/>
  <c r="H1646"/>
  <c r="H1660"/>
  <c r="H1662"/>
  <c r="H1676"/>
  <c r="H1678"/>
  <c r="E26" i="9"/>
  <c r="B26" s="1"/>
  <c r="E42"/>
  <c r="B42" s="1"/>
  <c r="E58"/>
  <c r="B58" s="1"/>
  <c r="E74"/>
  <c r="B74" s="1"/>
  <c r="E90"/>
  <c r="B90" s="1"/>
  <c r="E106"/>
  <c r="B106" s="1"/>
  <c r="E122"/>
  <c r="B122" s="1"/>
  <c r="B240"/>
  <c r="B256"/>
  <c r="B272"/>
  <c r="B288"/>
  <c r="E327"/>
  <c r="B327" s="1"/>
  <c r="B296"/>
  <c r="E38"/>
  <c r="B38" s="1"/>
  <c r="E54"/>
  <c r="B54" s="1"/>
  <c r="E70"/>
  <c r="B70" s="1"/>
  <c r="E86"/>
  <c r="B86" s="1"/>
  <c r="E102"/>
  <c r="B102" s="1"/>
  <c r="E118"/>
  <c r="B118" s="1"/>
  <c r="E152"/>
  <c r="B152" s="1"/>
  <c r="E154"/>
  <c r="B154" s="1"/>
  <c r="E163"/>
  <c r="B163" s="1"/>
  <c r="F233"/>
  <c r="B236"/>
  <c r="F238"/>
  <c r="B238" s="1"/>
  <c r="F243"/>
  <c r="B243" s="1"/>
  <c r="B252"/>
  <c r="F254"/>
  <c r="B254" s="1"/>
  <c r="F259"/>
  <c r="B259" s="1"/>
  <c r="B268"/>
  <c r="F270"/>
  <c r="B270" s="1"/>
  <c r="F275"/>
  <c r="B275" s="1"/>
  <c r="B284"/>
  <c r="F286"/>
  <c r="B286" s="1"/>
  <c r="F291"/>
  <c r="E319"/>
  <c r="B319" s="1"/>
  <c r="H1571" i="1"/>
  <c r="G1661"/>
  <c r="G1677"/>
  <c r="G1681"/>
  <c r="B232" i="9"/>
  <c r="F241"/>
  <c r="B241" s="1"/>
  <c r="B248"/>
  <c r="F250"/>
  <c r="B250" s="1"/>
  <c r="F255"/>
  <c r="B255" s="1"/>
  <c r="F257"/>
  <c r="B257" s="1"/>
  <c r="B264"/>
  <c r="F266"/>
  <c r="B266" s="1"/>
  <c r="F271"/>
  <c r="B271" s="1"/>
  <c r="F273"/>
  <c r="B273" s="1"/>
  <c r="B280"/>
  <c r="F282"/>
  <c r="B282" s="1"/>
  <c r="F287"/>
  <c r="B287" s="1"/>
  <c r="E311"/>
  <c r="B311" s="1"/>
  <c r="E320"/>
  <c r="B320" s="1"/>
  <c r="G1024" i="1"/>
  <c r="H1024"/>
  <c r="G1032"/>
  <c r="H1032"/>
  <c r="H1119"/>
  <c r="G1119"/>
  <c r="H1215"/>
  <c r="G1215"/>
  <c r="H1231"/>
  <c r="G1231"/>
  <c r="H1247"/>
  <c r="G1247"/>
  <c r="G1650"/>
  <c r="H1650"/>
  <c r="G1666"/>
  <c r="H1666"/>
  <c r="G1682"/>
  <c r="H1682"/>
  <c r="D536" i="4"/>
  <c r="F537"/>
  <c r="G455" i="1"/>
  <c r="H455"/>
  <c r="G457"/>
  <c r="H457"/>
  <c r="G459"/>
  <c r="H459"/>
  <c r="G461"/>
  <c r="H461"/>
  <c r="G463"/>
  <c r="H463"/>
  <c r="G465"/>
  <c r="H465"/>
  <c r="G467"/>
  <c r="H467"/>
  <c r="G469"/>
  <c r="H469"/>
  <c r="G471"/>
  <c r="H471"/>
  <c r="G473"/>
  <c r="H473"/>
  <c r="G475"/>
  <c r="H475"/>
  <c r="G477"/>
  <c r="H477"/>
  <c r="G479"/>
  <c r="H479"/>
  <c r="G481"/>
  <c r="H481"/>
  <c r="G483"/>
  <c r="H483"/>
  <c r="G485"/>
  <c r="H485"/>
  <c r="G487"/>
  <c r="H487"/>
  <c r="G489"/>
  <c r="H489"/>
  <c r="G491"/>
  <c r="H491"/>
  <c r="G493"/>
  <c r="H493"/>
  <c r="G495"/>
  <c r="H495"/>
  <c r="G497"/>
  <c r="H497"/>
  <c r="G499"/>
  <c r="H499"/>
  <c r="G501"/>
  <c r="H501"/>
  <c r="G503"/>
  <c r="H503"/>
  <c r="G505"/>
  <c r="H505"/>
  <c r="G507"/>
  <c r="H507"/>
  <c r="G509"/>
  <c r="H509"/>
  <c r="G511"/>
  <c r="H511"/>
  <c r="G513"/>
  <c r="H513"/>
  <c r="G515"/>
  <c r="H515"/>
  <c r="G517"/>
  <c r="H517"/>
  <c r="G519"/>
  <c r="H519"/>
  <c r="G521"/>
  <c r="H521"/>
  <c r="G523"/>
  <c r="H523"/>
  <c r="G525"/>
  <c r="H525"/>
  <c r="G527"/>
  <c r="H527"/>
  <c r="G533"/>
  <c r="H533"/>
  <c r="G535"/>
  <c r="H535"/>
  <c r="G537"/>
  <c r="H537"/>
  <c r="G539"/>
  <c r="H539"/>
  <c r="G541"/>
  <c r="H541"/>
  <c r="G543"/>
  <c r="H543"/>
  <c r="G545"/>
  <c r="H545"/>
  <c r="G547"/>
  <c r="H547"/>
  <c r="G549"/>
  <c r="H549"/>
  <c r="G551"/>
  <c r="H551"/>
  <c r="G553"/>
  <c r="H553"/>
  <c r="G555"/>
  <c r="H555"/>
  <c r="G557"/>
  <c r="H557"/>
  <c r="G559"/>
  <c r="H559"/>
  <c r="G561"/>
  <c r="H561"/>
  <c r="G563"/>
  <c r="H563"/>
  <c r="G565"/>
  <c r="H565"/>
  <c r="G567"/>
  <c r="H567"/>
  <c r="G569"/>
  <c r="H569"/>
  <c r="G571"/>
  <c r="H571"/>
  <c r="G573"/>
  <c r="H573"/>
  <c r="G575"/>
  <c r="H575"/>
  <c r="G577"/>
  <c r="H577"/>
  <c r="G579"/>
  <c r="H579"/>
  <c r="G581"/>
  <c r="H581"/>
  <c r="G583"/>
  <c r="H583"/>
  <c r="G585"/>
  <c r="H585"/>
  <c r="G587"/>
  <c r="H587"/>
  <c r="G589"/>
  <c r="H589"/>
  <c r="G593"/>
  <c r="H593"/>
  <c r="G595"/>
  <c r="H595"/>
  <c r="G597"/>
  <c r="H597"/>
  <c r="G599"/>
  <c r="H599"/>
  <c r="G601"/>
  <c r="H601"/>
  <c r="G603"/>
  <c r="H603"/>
  <c r="G605"/>
  <c r="H605"/>
  <c r="G607"/>
  <c r="H607"/>
  <c r="G609"/>
  <c r="H609"/>
  <c r="G611"/>
  <c r="H611"/>
  <c r="G613"/>
  <c r="H613"/>
  <c r="G615"/>
  <c r="H615"/>
  <c r="G617"/>
  <c r="H617"/>
  <c r="G619"/>
  <c r="H619"/>
  <c r="G621"/>
  <c r="H621"/>
  <c r="G623"/>
  <c r="H623"/>
  <c r="G625"/>
  <c r="H625"/>
  <c r="G627"/>
  <c r="H627"/>
  <c r="G629"/>
  <c r="H629"/>
  <c r="G631"/>
  <c r="H631"/>
  <c r="G635"/>
  <c r="H635"/>
  <c r="G645"/>
  <c r="H645"/>
  <c r="G647"/>
  <c r="H647"/>
  <c r="G649"/>
  <c r="H649"/>
  <c r="G651"/>
  <c r="H651"/>
  <c r="G653"/>
  <c r="H653"/>
  <c r="G655"/>
  <c r="H655"/>
  <c r="G657"/>
  <c r="H657"/>
  <c r="G659"/>
  <c r="H659"/>
  <c r="G661"/>
  <c r="H661"/>
  <c r="G663"/>
  <c r="H663"/>
  <c r="G665"/>
  <c r="H665"/>
  <c r="G667"/>
  <c r="H667"/>
  <c r="G669"/>
  <c r="H669"/>
  <c r="G671"/>
  <c r="H671"/>
  <c r="G673"/>
  <c r="H673"/>
  <c r="G675"/>
  <c r="H675"/>
  <c r="G677"/>
  <c r="H677"/>
  <c r="G679"/>
  <c r="H679"/>
  <c r="G681"/>
  <c r="H681"/>
  <c r="G683"/>
  <c r="H683"/>
  <c r="G685"/>
  <c r="H685"/>
  <c r="G687"/>
  <c r="H687"/>
  <c r="G689"/>
  <c r="H689"/>
  <c r="G691"/>
  <c r="H691"/>
  <c r="G693"/>
  <c r="H693"/>
  <c r="G695"/>
  <c r="H695"/>
  <c r="G697"/>
  <c r="H697"/>
  <c r="G699"/>
  <c r="H699"/>
  <c r="G701"/>
  <c r="H701"/>
  <c r="G703"/>
  <c r="H703"/>
  <c r="G705"/>
  <c r="H705"/>
  <c r="G707"/>
  <c r="H707"/>
  <c r="G709"/>
  <c r="H709"/>
  <c r="G711"/>
  <c r="H711"/>
  <c r="G713"/>
  <c r="H713"/>
  <c r="G715"/>
  <c r="H715"/>
  <c r="G717"/>
  <c r="H717"/>
  <c r="G719"/>
  <c r="H719"/>
  <c r="G721"/>
  <c r="H721"/>
  <c r="G723"/>
  <c r="H723"/>
  <c r="G725"/>
  <c r="H725"/>
  <c r="G727"/>
  <c r="H727"/>
  <c r="G729"/>
  <c r="H729"/>
  <c r="G731"/>
  <c r="H731"/>
  <c r="G733"/>
  <c r="H733"/>
  <c r="G735"/>
  <c r="H735"/>
  <c r="G737"/>
  <c r="H737"/>
  <c r="G739"/>
  <c r="H739"/>
  <c r="G741"/>
  <c r="H741"/>
  <c r="G743"/>
  <c r="H743"/>
  <c r="G745"/>
  <c r="H745"/>
  <c r="G747"/>
  <c r="H747"/>
  <c r="G749"/>
  <c r="H749"/>
  <c r="G751"/>
  <c r="H751"/>
  <c r="G753"/>
  <c r="H753"/>
  <c r="G755"/>
  <c r="H755"/>
  <c r="G757"/>
  <c r="H757"/>
  <c r="G759"/>
  <c r="H759"/>
  <c r="G761"/>
  <c r="H761"/>
  <c r="G763"/>
  <c r="H763"/>
  <c r="G765"/>
  <c r="H765"/>
  <c r="G767"/>
  <c r="H767"/>
  <c r="G769"/>
  <c r="H769"/>
  <c r="G771"/>
  <c r="H771"/>
  <c r="G773"/>
  <c r="H773"/>
  <c r="G775"/>
  <c r="H775"/>
  <c r="G777"/>
  <c r="H777"/>
  <c r="G779"/>
  <c r="H779"/>
  <c r="G781"/>
  <c r="H781"/>
  <c r="G783"/>
  <c r="H783"/>
  <c r="G785"/>
  <c r="H785"/>
  <c r="G787"/>
  <c r="H787"/>
  <c r="G789"/>
  <c r="H789"/>
  <c r="G791"/>
  <c r="H791"/>
  <c r="G793"/>
  <c r="H793"/>
  <c r="G795"/>
  <c r="H795"/>
  <c r="G797"/>
  <c r="H797"/>
  <c r="G799"/>
  <c r="H799"/>
  <c r="G801"/>
  <c r="H801"/>
  <c r="G803"/>
  <c r="H803"/>
  <c r="G805"/>
  <c r="H805"/>
  <c r="G807"/>
  <c r="H807"/>
  <c r="G809"/>
  <c r="H809"/>
  <c r="G811"/>
  <c r="H811"/>
  <c r="G813"/>
  <c r="H813"/>
  <c r="G815"/>
  <c r="H815"/>
  <c r="G817"/>
  <c r="H817"/>
  <c r="G819"/>
  <c r="H819"/>
  <c r="G821"/>
  <c r="H821"/>
  <c r="G823"/>
  <c r="H823"/>
  <c r="G825"/>
  <c r="H825"/>
  <c r="G827"/>
  <c r="H827"/>
  <c r="G829"/>
  <c r="H829"/>
  <c r="G831"/>
  <c r="H831"/>
  <c r="G833"/>
  <c r="H833"/>
  <c r="G835"/>
  <c r="H835"/>
  <c r="G837"/>
  <c r="H837"/>
  <c r="G839"/>
  <c r="H839"/>
  <c r="G841"/>
  <c r="H841"/>
  <c r="G843"/>
  <c r="H843"/>
  <c r="G845"/>
  <c r="H845"/>
  <c r="G847"/>
  <c r="H847"/>
  <c r="G849"/>
  <c r="H849"/>
  <c r="G851"/>
  <c r="H851"/>
  <c r="G853"/>
  <c r="H853"/>
  <c r="G855"/>
  <c r="H855"/>
  <c r="G857"/>
  <c r="H857"/>
  <c r="G859"/>
  <c r="H859"/>
  <c r="G861"/>
  <c r="H861"/>
  <c r="G863"/>
  <c r="H863"/>
  <c r="G865"/>
  <c r="H865"/>
  <c r="G867"/>
  <c r="H867"/>
  <c r="G869"/>
  <c r="H869"/>
  <c r="G871"/>
  <c r="H871"/>
  <c r="G873"/>
  <c r="H873"/>
  <c r="G875"/>
  <c r="H875"/>
  <c r="G877"/>
  <c r="H877"/>
  <c r="G879"/>
  <c r="H879"/>
  <c r="G881"/>
  <c r="H881"/>
  <c r="G883"/>
  <c r="H883"/>
  <c r="G885"/>
  <c r="H885"/>
  <c r="G887"/>
  <c r="H887"/>
  <c r="G889"/>
  <c r="H889"/>
  <c r="G894"/>
  <c r="H894"/>
  <c r="G897"/>
  <c r="H897"/>
  <c r="G902"/>
  <c r="H902"/>
  <c r="G905"/>
  <c r="H905"/>
  <c r="G910"/>
  <c r="H910"/>
  <c r="G913"/>
  <c r="H913"/>
  <c r="G918"/>
  <c r="H918"/>
  <c r="G921"/>
  <c r="H921"/>
  <c r="G926"/>
  <c r="H926"/>
  <c r="G929"/>
  <c r="H929"/>
  <c r="G934"/>
  <c r="H934"/>
  <c r="G937"/>
  <c r="H937"/>
  <c r="G942"/>
  <c r="H942"/>
  <c r="G945"/>
  <c r="H945"/>
  <c r="G950"/>
  <c r="H950"/>
  <c r="G953"/>
  <c r="H953"/>
  <c r="G958"/>
  <c r="H958"/>
  <c r="G961"/>
  <c r="H961"/>
  <c r="G969"/>
  <c r="H969"/>
  <c r="G977"/>
  <c r="H977"/>
  <c r="G985"/>
  <c r="H985"/>
  <c r="G993"/>
  <c r="H993"/>
  <c r="G1001"/>
  <c r="H1001"/>
  <c r="G1009"/>
  <c r="H1009"/>
  <c r="H1107"/>
  <c r="G1107"/>
  <c r="H1123"/>
  <c r="G1123"/>
  <c r="H1139"/>
  <c r="G1139"/>
  <c r="G442"/>
  <c r="H444"/>
  <c r="G446"/>
  <c r="H448"/>
  <c r="G450"/>
  <c r="H452"/>
  <c r="C531"/>
  <c r="H1103"/>
  <c r="G1103"/>
  <c r="H1135"/>
  <c r="G1135"/>
  <c r="H1151"/>
  <c r="G1151"/>
  <c r="H1223"/>
  <c r="G1223"/>
  <c r="H1239"/>
  <c r="G1239"/>
  <c r="G1634"/>
  <c r="H1634"/>
  <c r="G1020"/>
  <c r="H1020"/>
  <c r="G1028"/>
  <c r="H1028"/>
  <c r="G1036"/>
  <c r="H1036"/>
  <c r="H1095"/>
  <c r="G1095"/>
  <c r="H1111"/>
  <c r="G1111"/>
  <c r="H1127"/>
  <c r="G1127"/>
  <c r="H1143"/>
  <c r="G1143"/>
  <c r="H1211"/>
  <c r="G1211"/>
  <c r="H1219"/>
  <c r="G1219"/>
  <c r="H1227"/>
  <c r="G1227"/>
  <c r="H1235"/>
  <c r="G1235"/>
  <c r="H1243"/>
  <c r="G1243"/>
  <c r="H1251"/>
  <c r="G1251"/>
  <c r="G1403"/>
  <c r="H1403"/>
  <c r="G1405"/>
  <c r="H1405"/>
  <c r="G1407"/>
  <c r="H1407"/>
  <c r="G1409"/>
  <c r="H1409"/>
  <c r="G1411"/>
  <c r="H1411"/>
  <c r="G1413"/>
  <c r="H1413"/>
  <c r="G1415"/>
  <c r="H1415"/>
  <c r="G1417"/>
  <c r="H1417"/>
  <c r="G1419"/>
  <c r="H1419"/>
  <c r="H441"/>
  <c r="G443"/>
  <c r="H445"/>
  <c r="G447"/>
  <c r="H449"/>
  <c r="G451"/>
  <c r="H453"/>
  <c r="G454"/>
  <c r="H454"/>
  <c r="G456"/>
  <c r="H456"/>
  <c r="G458"/>
  <c r="H458"/>
  <c r="G462"/>
  <c r="H462"/>
  <c r="G464"/>
  <c r="H464"/>
  <c r="G466"/>
  <c r="H466"/>
  <c r="G468"/>
  <c r="H468"/>
  <c r="G470"/>
  <c r="H470"/>
  <c r="G472"/>
  <c r="H472"/>
  <c r="G474"/>
  <c r="H474"/>
  <c r="G476"/>
  <c r="H476"/>
  <c r="G478"/>
  <c r="H478"/>
  <c r="G480"/>
  <c r="H480"/>
  <c r="G482"/>
  <c r="H482"/>
  <c r="G484"/>
  <c r="H484"/>
  <c r="G486"/>
  <c r="H486"/>
  <c r="G488"/>
  <c r="H488"/>
  <c r="G490"/>
  <c r="H490"/>
  <c r="G492"/>
  <c r="H492"/>
  <c r="G494"/>
  <c r="H494"/>
  <c r="G496"/>
  <c r="H496"/>
  <c r="G498"/>
  <c r="H498"/>
  <c r="G500"/>
  <c r="H500"/>
  <c r="G502"/>
  <c r="H502"/>
  <c r="G504"/>
  <c r="H504"/>
  <c r="G506"/>
  <c r="H506"/>
  <c r="G508"/>
  <c r="H508"/>
  <c r="G510"/>
  <c r="H510"/>
  <c r="G512"/>
  <c r="H512"/>
  <c r="G514"/>
  <c r="H514"/>
  <c r="G518"/>
  <c r="H518"/>
  <c r="G520"/>
  <c r="H520"/>
  <c r="G522"/>
  <c r="H522"/>
  <c r="G524"/>
  <c r="H524"/>
  <c r="G526"/>
  <c r="H526"/>
  <c r="G528"/>
  <c r="H528"/>
  <c r="G532"/>
  <c r="H532"/>
  <c r="G534"/>
  <c r="H534"/>
  <c r="G536"/>
  <c r="H536"/>
  <c r="G538"/>
  <c r="H538"/>
  <c r="G540"/>
  <c r="H540"/>
  <c r="G542"/>
  <c r="H542"/>
  <c r="G544"/>
  <c r="H544"/>
  <c r="G546"/>
  <c r="H546"/>
  <c r="G548"/>
  <c r="H548"/>
  <c r="G550"/>
  <c r="H550"/>
  <c r="G552"/>
  <c r="H552"/>
  <c r="G554"/>
  <c r="H554"/>
  <c r="G556"/>
  <c r="H556"/>
  <c r="G558"/>
  <c r="H558"/>
  <c r="G560"/>
  <c r="H560"/>
  <c r="G562"/>
  <c r="H562"/>
  <c r="G564"/>
  <c r="H564"/>
  <c r="G566"/>
  <c r="H566"/>
  <c r="G568"/>
  <c r="H568"/>
  <c r="G570"/>
  <c r="H570"/>
  <c r="G572"/>
  <c r="H572"/>
  <c r="G574"/>
  <c r="H574"/>
  <c r="G576"/>
  <c r="H576"/>
  <c r="G580"/>
  <c r="H580"/>
  <c r="G582"/>
  <c r="H582"/>
  <c r="G584"/>
  <c r="H584"/>
  <c r="G586"/>
  <c r="H586"/>
  <c r="G588"/>
  <c r="H588"/>
  <c r="G590"/>
  <c r="H590"/>
  <c r="G592"/>
  <c r="H592"/>
  <c r="G594"/>
  <c r="H594"/>
  <c r="G596"/>
  <c r="H596"/>
  <c r="G598"/>
  <c r="H598"/>
  <c r="G600"/>
  <c r="H600"/>
  <c r="G602"/>
  <c r="H602"/>
  <c r="G604"/>
  <c r="H604"/>
  <c r="G606"/>
  <c r="H606"/>
  <c r="G608"/>
  <c r="H608"/>
  <c r="G610"/>
  <c r="H610"/>
  <c r="G612"/>
  <c r="H612"/>
  <c r="G614"/>
  <c r="H614"/>
  <c r="G616"/>
  <c r="H616"/>
  <c r="G618"/>
  <c r="H618"/>
  <c r="G620"/>
  <c r="H620"/>
  <c r="G622"/>
  <c r="H622"/>
  <c r="G624"/>
  <c r="H624"/>
  <c r="G626"/>
  <c r="H626"/>
  <c r="G628"/>
  <c r="H628"/>
  <c r="G630"/>
  <c r="H630"/>
  <c r="G632"/>
  <c r="H632"/>
  <c r="G636"/>
  <c r="H636"/>
  <c r="G646"/>
  <c r="H646"/>
  <c r="G648"/>
  <c r="H648"/>
  <c r="G650"/>
  <c r="H650"/>
  <c r="G652"/>
  <c r="H652"/>
  <c r="G654"/>
  <c r="H654"/>
  <c r="G656"/>
  <c r="H656"/>
  <c r="G658"/>
  <c r="H658"/>
  <c r="G660"/>
  <c r="H660"/>
  <c r="G662"/>
  <c r="H662"/>
  <c r="G664"/>
  <c r="H664"/>
  <c r="G666"/>
  <c r="H666"/>
  <c r="G668"/>
  <c r="H668"/>
  <c r="G670"/>
  <c r="H670"/>
  <c r="G672"/>
  <c r="H672"/>
  <c r="G674"/>
  <c r="H674"/>
  <c r="G676"/>
  <c r="H676"/>
  <c r="G678"/>
  <c r="H678"/>
  <c r="G680"/>
  <c r="H680"/>
  <c r="G682"/>
  <c r="H682"/>
  <c r="G684"/>
  <c r="H684"/>
  <c r="G686"/>
  <c r="H686"/>
  <c r="G688"/>
  <c r="H688"/>
  <c r="G690"/>
  <c r="H690"/>
  <c r="G692"/>
  <c r="H692"/>
  <c r="G694"/>
  <c r="H694"/>
  <c r="G696"/>
  <c r="H696"/>
  <c r="G698"/>
  <c r="H698"/>
  <c r="G700"/>
  <c r="H700"/>
  <c r="G702"/>
  <c r="H702"/>
  <c r="G704"/>
  <c r="H704"/>
  <c r="G706"/>
  <c r="H706"/>
  <c r="G708"/>
  <c r="H708"/>
  <c r="G710"/>
  <c r="H710"/>
  <c r="G712"/>
  <c r="H712"/>
  <c r="G714"/>
  <c r="H714"/>
  <c r="G716"/>
  <c r="H716"/>
  <c r="G718"/>
  <c r="H718"/>
  <c r="G720"/>
  <c r="H720"/>
  <c r="G722"/>
  <c r="H722"/>
  <c r="G724"/>
  <c r="H724"/>
  <c r="G726"/>
  <c r="H726"/>
  <c r="G728"/>
  <c r="H728"/>
  <c r="G730"/>
  <c r="H730"/>
  <c r="G732"/>
  <c r="H732"/>
  <c r="G734"/>
  <c r="H734"/>
  <c r="G736"/>
  <c r="H736"/>
  <c r="G738"/>
  <c r="H738"/>
  <c r="G740"/>
  <c r="H740"/>
  <c r="G742"/>
  <c r="H742"/>
  <c r="G744"/>
  <c r="H744"/>
  <c r="G746"/>
  <c r="H746"/>
  <c r="G748"/>
  <c r="H748"/>
  <c r="G750"/>
  <c r="H750"/>
  <c r="G752"/>
  <c r="H752"/>
  <c r="G754"/>
  <c r="H754"/>
  <c r="G756"/>
  <c r="H756"/>
  <c r="G758"/>
  <c r="H758"/>
  <c r="G760"/>
  <c r="H760"/>
  <c r="G762"/>
  <c r="H762"/>
  <c r="G764"/>
  <c r="H764"/>
  <c r="G766"/>
  <c r="H766"/>
  <c r="G768"/>
  <c r="H768"/>
  <c r="G770"/>
  <c r="H770"/>
  <c r="G772"/>
  <c r="H772"/>
  <c r="G774"/>
  <c r="H774"/>
  <c r="G776"/>
  <c r="H776"/>
  <c r="G778"/>
  <c r="H778"/>
  <c r="G780"/>
  <c r="H780"/>
  <c r="G782"/>
  <c r="H782"/>
  <c r="G784"/>
  <c r="H784"/>
  <c r="G786"/>
  <c r="H786"/>
  <c r="G788"/>
  <c r="H788"/>
  <c r="G790"/>
  <c r="H790"/>
  <c r="G792"/>
  <c r="H792"/>
  <c r="G794"/>
  <c r="H794"/>
  <c r="G796"/>
  <c r="H796"/>
  <c r="G798"/>
  <c r="H798"/>
  <c r="G800"/>
  <c r="H800"/>
  <c r="G802"/>
  <c r="H802"/>
  <c r="G804"/>
  <c r="H804"/>
  <c r="G806"/>
  <c r="H806"/>
  <c r="G808"/>
  <c r="H808"/>
  <c r="G810"/>
  <c r="H810"/>
  <c r="G812"/>
  <c r="H812"/>
  <c r="G814"/>
  <c r="H814"/>
  <c r="G816"/>
  <c r="H816"/>
  <c r="G818"/>
  <c r="H818"/>
  <c r="G820"/>
  <c r="H820"/>
  <c r="G822"/>
  <c r="H822"/>
  <c r="G824"/>
  <c r="H824"/>
  <c r="G826"/>
  <c r="H826"/>
  <c r="G828"/>
  <c r="H828"/>
  <c r="G830"/>
  <c r="H830"/>
  <c r="G832"/>
  <c r="H832"/>
  <c r="G834"/>
  <c r="H834"/>
  <c r="G836"/>
  <c r="H836"/>
  <c r="G838"/>
  <c r="H838"/>
  <c r="G840"/>
  <c r="H840"/>
  <c r="G842"/>
  <c r="H842"/>
  <c r="G844"/>
  <c r="H844"/>
  <c r="G846"/>
  <c r="H846"/>
  <c r="G848"/>
  <c r="H848"/>
  <c r="G850"/>
  <c r="H850"/>
  <c r="G852"/>
  <c r="H852"/>
  <c r="G854"/>
  <c r="H854"/>
  <c r="G856"/>
  <c r="H856"/>
  <c r="G858"/>
  <c r="H858"/>
  <c r="G860"/>
  <c r="H860"/>
  <c r="G862"/>
  <c r="H862"/>
  <c r="G864"/>
  <c r="H864"/>
  <c r="G866"/>
  <c r="H866"/>
  <c r="G868"/>
  <c r="H868"/>
  <c r="G870"/>
  <c r="H870"/>
  <c r="G872"/>
  <c r="H872"/>
  <c r="G874"/>
  <c r="H874"/>
  <c r="G876"/>
  <c r="H876"/>
  <c r="G878"/>
  <c r="H878"/>
  <c r="G880"/>
  <c r="H880"/>
  <c r="G882"/>
  <c r="H882"/>
  <c r="G884"/>
  <c r="H884"/>
  <c r="G886"/>
  <c r="H886"/>
  <c r="G888"/>
  <c r="H888"/>
  <c r="G890"/>
  <c r="H890"/>
  <c r="G893"/>
  <c r="H893"/>
  <c r="G898"/>
  <c r="H898"/>
  <c r="G901"/>
  <c r="H901"/>
  <c r="G906"/>
  <c r="H906"/>
  <c r="G909"/>
  <c r="H909"/>
  <c r="G914"/>
  <c r="H914"/>
  <c r="G917"/>
  <c r="H917"/>
  <c r="G922"/>
  <c r="H922"/>
  <c r="G925"/>
  <c r="H925"/>
  <c r="G930"/>
  <c r="H930"/>
  <c r="G933"/>
  <c r="H933"/>
  <c r="G938"/>
  <c r="H938"/>
  <c r="G941"/>
  <c r="H941"/>
  <c r="G946"/>
  <c r="H946"/>
  <c r="G949"/>
  <c r="H949"/>
  <c r="G954"/>
  <c r="H954"/>
  <c r="G957"/>
  <c r="H957"/>
  <c r="G962"/>
  <c r="H962"/>
  <c r="G965"/>
  <c r="H965"/>
  <c r="G973"/>
  <c r="H973"/>
  <c r="G981"/>
  <c r="H981"/>
  <c r="G989"/>
  <c r="H989"/>
  <c r="G997"/>
  <c r="H997"/>
  <c r="G1005"/>
  <c r="H1005"/>
  <c r="G1016"/>
  <c r="H1016"/>
  <c r="H1099"/>
  <c r="G1099"/>
  <c r="H1115"/>
  <c r="G1115"/>
  <c r="H1131"/>
  <c r="G1131"/>
  <c r="H1147"/>
  <c r="G1147"/>
  <c r="G1438"/>
  <c r="H1438"/>
  <c r="G1454"/>
  <c r="H1454"/>
  <c r="G1470"/>
  <c r="H1470"/>
  <c r="G1501"/>
  <c r="H1501"/>
  <c r="G1512"/>
  <c r="H1512"/>
  <c r="G1528"/>
  <c r="H1528"/>
  <c r="H1542"/>
  <c r="J1542"/>
  <c r="H1544"/>
  <c r="J1544"/>
  <c r="H1546"/>
  <c r="J1546"/>
  <c r="J1558"/>
  <c r="H1558"/>
  <c r="G1558"/>
  <c r="J1560"/>
  <c r="H1560"/>
  <c r="G1560"/>
  <c r="I1560" s="1"/>
  <c r="J1562"/>
  <c r="H1562"/>
  <c r="G1562"/>
  <c r="H1579"/>
  <c r="J1579"/>
  <c r="G1579"/>
  <c r="H1581"/>
  <c r="J1581"/>
  <c r="G1581"/>
  <c r="I1581" s="1"/>
  <c r="G1598"/>
  <c r="H1598"/>
  <c r="I1553"/>
  <c r="G1075"/>
  <c r="H1075"/>
  <c r="G1077"/>
  <c r="H1077"/>
  <c r="G1079"/>
  <c r="H1079"/>
  <c r="G1081"/>
  <c r="H1081"/>
  <c r="G1083"/>
  <c r="H1083"/>
  <c r="G1085"/>
  <c r="H1085"/>
  <c r="G1087"/>
  <c r="H1087"/>
  <c r="G1089"/>
  <c r="H1089"/>
  <c r="G1091"/>
  <c r="H1091"/>
  <c r="G1182"/>
  <c r="H1182"/>
  <c r="G1184"/>
  <c r="H1184"/>
  <c r="G1186"/>
  <c r="H1186"/>
  <c r="G1188"/>
  <c r="H1188"/>
  <c r="G1190"/>
  <c r="H1190"/>
  <c r="G1192"/>
  <c r="H1192"/>
  <c r="G1194"/>
  <c r="H1194"/>
  <c r="G1196"/>
  <c r="H1196"/>
  <c r="G1198"/>
  <c r="H1198"/>
  <c r="G1200"/>
  <c r="H1200"/>
  <c r="G1202"/>
  <c r="H1202"/>
  <c r="G1204"/>
  <c r="H1204"/>
  <c r="G1206"/>
  <c r="H1206"/>
  <c r="G1423"/>
  <c r="H1423"/>
  <c r="G1442"/>
  <c r="H1442"/>
  <c r="G1458"/>
  <c r="H1458"/>
  <c r="G1474"/>
  <c r="H1474"/>
  <c r="G1489"/>
  <c r="H1489"/>
  <c r="G1505"/>
  <c r="H1505"/>
  <c r="G1516"/>
  <c r="H1516"/>
  <c r="G1532"/>
  <c r="H1532"/>
  <c r="G1612"/>
  <c r="H1612"/>
  <c r="D262" i="4"/>
  <c r="F263"/>
  <c r="G1402" i="1"/>
  <c r="H1402"/>
  <c r="G1404"/>
  <c r="H1404"/>
  <c r="G1406"/>
  <c r="H1406"/>
  <c r="G1408"/>
  <c r="H1408"/>
  <c r="G1410"/>
  <c r="H1410"/>
  <c r="G1412"/>
  <c r="H1412"/>
  <c r="G1414"/>
  <c r="H1414"/>
  <c r="G1416"/>
  <c r="H1416"/>
  <c r="G1418"/>
  <c r="H1418"/>
  <c r="G1427"/>
  <c r="H1427"/>
  <c r="G1446"/>
  <c r="H1446"/>
  <c r="G1462"/>
  <c r="H1462"/>
  <c r="G1478"/>
  <c r="H1478"/>
  <c r="G1493"/>
  <c r="H1493"/>
  <c r="G1509"/>
  <c r="H1509"/>
  <c r="G1520"/>
  <c r="H1520"/>
  <c r="G1536"/>
  <c r="H1536"/>
  <c r="G1541"/>
  <c r="H1541"/>
  <c r="J1541"/>
  <c r="G1543"/>
  <c r="I1543" s="1"/>
  <c r="H1543"/>
  <c r="J1543"/>
  <c r="G1545"/>
  <c r="H1545"/>
  <c r="J1545"/>
  <c r="G1547"/>
  <c r="H1547"/>
  <c r="H1557"/>
  <c r="J1557"/>
  <c r="G1557"/>
  <c r="H1559"/>
  <c r="J1559"/>
  <c r="G1559"/>
  <c r="H1561"/>
  <c r="J1561"/>
  <c r="G1561"/>
  <c r="H1563"/>
  <c r="G1563"/>
  <c r="J1578"/>
  <c r="H1578"/>
  <c r="G1578"/>
  <c r="J1580"/>
  <c r="H1580"/>
  <c r="G1580"/>
  <c r="I1580" s="1"/>
  <c r="G1582"/>
  <c r="H1582"/>
  <c r="G1614"/>
  <c r="H1614"/>
  <c r="G1210"/>
  <c r="G1214"/>
  <c r="G1218"/>
  <c r="G1222"/>
  <c r="G1226"/>
  <c r="G1230"/>
  <c r="G1234"/>
  <c r="G1238"/>
  <c r="G1242"/>
  <c r="G1246"/>
  <c r="G1250"/>
  <c r="G1254"/>
  <c r="G1076"/>
  <c r="H1076"/>
  <c r="G1078"/>
  <c r="H1078"/>
  <c r="G1080"/>
  <c r="H1080"/>
  <c r="G1082"/>
  <c r="H1082"/>
  <c r="G1084"/>
  <c r="H1084"/>
  <c r="G1086"/>
  <c r="H1086"/>
  <c r="G1088"/>
  <c r="H1088"/>
  <c r="G1090"/>
  <c r="H1090"/>
  <c r="G1092"/>
  <c r="H1092"/>
  <c r="G1183"/>
  <c r="H1183"/>
  <c r="G1185"/>
  <c r="H1185"/>
  <c r="G1187"/>
  <c r="H1187"/>
  <c r="G1189"/>
  <c r="H1189"/>
  <c r="G1191"/>
  <c r="H1191"/>
  <c r="G1193"/>
  <c r="H1193"/>
  <c r="G1195"/>
  <c r="H1195"/>
  <c r="G1197"/>
  <c r="H1197"/>
  <c r="G1199"/>
  <c r="H1199"/>
  <c r="G1201"/>
  <c r="H1201"/>
  <c r="G1203"/>
  <c r="H1203"/>
  <c r="G1205"/>
  <c r="H1205"/>
  <c r="G1434"/>
  <c r="H1434"/>
  <c r="G1450"/>
  <c r="H1450"/>
  <c r="G1466"/>
  <c r="H1466"/>
  <c r="G1482"/>
  <c r="H1482"/>
  <c r="G1497"/>
  <c r="H1497"/>
  <c r="G1524"/>
  <c r="H1524"/>
  <c r="G1596"/>
  <c r="H1596"/>
  <c r="G1632"/>
  <c r="H1632"/>
  <c r="G1648"/>
  <c r="H1648"/>
  <c r="G1664"/>
  <c r="H1664"/>
  <c r="G1680"/>
  <c r="H1680"/>
  <c r="D373" i="4"/>
  <c r="F374"/>
  <c r="H966" i="1"/>
  <c r="H970"/>
  <c r="H974"/>
  <c r="H978"/>
  <c r="H982"/>
  <c r="H986"/>
  <c r="H990"/>
  <c r="H994"/>
  <c r="H998"/>
  <c r="H1002"/>
  <c r="H1006"/>
  <c r="H1010"/>
  <c r="H1013"/>
  <c r="H1021"/>
  <c r="H1025"/>
  <c r="H1029"/>
  <c r="H1033"/>
  <c r="H1037"/>
  <c r="H1564"/>
  <c r="J1564"/>
  <c r="J1565"/>
  <c r="H1565"/>
  <c r="H1566"/>
  <c r="J1566"/>
  <c r="J1567"/>
  <c r="H1567"/>
  <c r="H1568"/>
  <c r="J1568"/>
  <c r="J1569"/>
  <c r="H1569"/>
  <c r="H1570"/>
  <c r="J1570"/>
  <c r="D134" i="4"/>
  <c r="F135"/>
  <c r="F314"/>
  <c r="D309"/>
  <c r="D321"/>
  <c r="F322"/>
  <c r="G1542" i="1"/>
  <c r="G1544"/>
  <c r="I1544" s="1"/>
  <c r="G1546"/>
  <c r="J1547"/>
  <c r="J1548"/>
  <c r="H1548"/>
  <c r="I1548" s="1"/>
  <c r="H1549"/>
  <c r="I1549" s="1"/>
  <c r="J1549"/>
  <c r="J1550"/>
  <c r="H1550"/>
  <c r="I1550" s="1"/>
  <c r="H1551"/>
  <c r="I1551" s="1"/>
  <c r="J1551"/>
  <c r="J1552"/>
  <c r="H1552"/>
  <c r="I1552" s="1"/>
  <c r="H1553"/>
  <c r="J1553"/>
  <c r="J1554"/>
  <c r="H1554"/>
  <c r="I1554" s="1"/>
  <c r="D647" i="4"/>
  <c r="F426"/>
  <c r="F431"/>
  <c r="H1636" i="1"/>
  <c r="H1638"/>
  <c r="H1652"/>
  <c r="H1654"/>
  <c r="H1668"/>
  <c r="H1670"/>
  <c r="H1684"/>
  <c r="H1686"/>
  <c r="D7" i="4"/>
  <c r="E49"/>
  <c r="E202"/>
  <c r="D198" i="1" s="1"/>
  <c r="E273" i="4"/>
  <c r="D269" i="1" s="1"/>
  <c r="D361" i="4"/>
  <c r="E466"/>
  <c r="D460" i="1" s="1"/>
  <c r="J1573"/>
  <c r="H1573"/>
  <c r="I1573" s="1"/>
  <c r="H1574"/>
  <c r="I1574" s="1"/>
  <c r="J1574"/>
  <c r="J1575"/>
  <c r="H1575"/>
  <c r="I1575" s="1"/>
  <c r="H1576"/>
  <c r="I1576" s="1"/>
  <c r="J1576"/>
  <c r="G24" i="9"/>
  <c r="H24"/>
  <c r="D202" i="4"/>
  <c r="F203"/>
  <c r="D466"/>
  <c r="F467"/>
  <c r="G1564" i="1"/>
  <c r="I1564" s="1"/>
  <c r="G1565"/>
  <c r="G1566"/>
  <c r="I1566" s="1"/>
  <c r="G1567"/>
  <c r="G1568"/>
  <c r="I1568" s="1"/>
  <c r="G1569"/>
  <c r="G1570"/>
  <c r="I1570" s="1"/>
  <c r="G1571"/>
  <c r="D49" i="4"/>
  <c r="E164"/>
  <c r="E373"/>
  <c r="D368" i="1" s="1"/>
  <c r="D522" i="4"/>
  <c r="E536"/>
  <c r="G156" i="9"/>
  <c r="E156" s="1"/>
  <c r="B156" s="1"/>
  <c r="F607" i="4"/>
  <c r="G338" i="9"/>
  <c r="E338" s="1"/>
  <c r="B338" s="1"/>
  <c r="F203" i="5"/>
  <c r="E344" i="9"/>
  <c r="I10" i="3" s="1"/>
  <c r="B345" i="9"/>
  <c r="G339"/>
  <c r="E339" s="1"/>
  <c r="B339" s="1"/>
  <c r="F219" i="5"/>
  <c r="C1207" i="1"/>
  <c r="C1431"/>
  <c r="C1538"/>
  <c r="C1539"/>
  <c r="F8" i="4"/>
  <c r="F50"/>
  <c r="D106"/>
  <c r="F126"/>
  <c r="F154"/>
  <c r="D164"/>
  <c r="F274"/>
  <c r="D648"/>
  <c r="F572"/>
  <c r="E584"/>
  <c r="D578" i="1" s="1"/>
  <c r="H578" s="1"/>
  <c r="F630" i="4"/>
  <c r="D7" i="5"/>
  <c r="E337" i="9"/>
  <c r="B337" s="1"/>
  <c r="B289"/>
  <c r="D88" i="5"/>
  <c r="F89"/>
  <c r="G314" i="9"/>
  <c r="E314" s="1"/>
  <c r="B314" s="1"/>
  <c r="I21" i="3"/>
  <c r="B237" i="9"/>
  <c r="B253"/>
  <c r="B269"/>
  <c r="B285"/>
  <c r="H336"/>
  <c r="E336" s="1"/>
  <c r="B336" s="1"/>
  <c r="E177" i="5"/>
  <c r="H27" i="3"/>
  <c r="H32"/>
  <c r="D597" i="4"/>
  <c r="D12" i="5"/>
  <c r="E315" i="9"/>
  <c r="B315" s="1"/>
  <c r="B233"/>
  <c r="B249"/>
  <c r="B265"/>
  <c r="B281"/>
  <c r="B291"/>
  <c r="F8" i="5"/>
  <c r="E147"/>
  <c r="D1152" i="1" s="1"/>
  <c r="D255" i="5"/>
  <c r="D5" i="6"/>
  <c r="D89"/>
  <c r="G174" i="9"/>
  <c r="E174" s="1"/>
  <c r="B174" s="1"/>
  <c r="G175"/>
  <c r="E175" s="1"/>
  <c r="B175" s="1"/>
  <c r="G176"/>
  <c r="E176" s="1"/>
  <c r="B176" s="1"/>
  <c r="G177"/>
  <c r="E177" s="1"/>
  <c r="B177" s="1"/>
  <c r="G178"/>
  <c r="E178" s="1"/>
  <c r="B178" s="1"/>
  <c r="G179"/>
  <c r="M228"/>
  <c r="H309"/>
  <c r="G310"/>
  <c r="E310" s="1"/>
  <c r="B310" s="1"/>
  <c r="D147" i="5"/>
  <c r="F178"/>
  <c r="F204"/>
  <c r="F36" i="6"/>
  <c r="D114"/>
  <c r="F130"/>
  <c r="D44" i="8"/>
  <c r="L207" i="9"/>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L228"/>
  <c r="G300"/>
  <c r="E300" s="1"/>
  <c r="B300" s="1"/>
  <c r="G301"/>
  <c r="E301" s="1"/>
  <c r="B301" s="1"/>
  <c r="G302"/>
  <c r="E302" s="1"/>
  <c r="B302" s="1"/>
  <c r="H308"/>
  <c r="E308" s="1"/>
  <c r="B308" s="1"/>
  <c r="G309"/>
  <c r="E309" s="1"/>
  <c r="B309" s="1"/>
  <c r="H316"/>
  <c r="F150" i="5"/>
  <c r="D177"/>
  <c r="I10" i="9"/>
  <c r="H180"/>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316"/>
  <c r="H179"/>
  <c r="G180"/>
  <c r="E180" s="1"/>
  <c r="B180" s="1"/>
  <c r="G1622" i="1" l="1"/>
  <c r="H1622"/>
  <c r="H1583"/>
  <c r="E360" i="4"/>
  <c r="E418" s="1"/>
  <c r="D413" i="1" s="1"/>
  <c r="H226"/>
  <c r="F153" i="4"/>
  <c r="D149" i="1"/>
  <c r="E24" i="9"/>
  <c r="B24" s="1"/>
  <c r="G78" i="1"/>
  <c r="H78"/>
  <c r="I1561"/>
  <c r="F228" i="9"/>
  <c r="B228" s="1"/>
  <c r="I1567" i="1"/>
  <c r="I1559"/>
  <c r="I1541"/>
  <c r="I1569"/>
  <c r="I1565"/>
  <c r="I1558"/>
  <c r="I1579"/>
  <c r="E152" i="4"/>
  <c r="D160" i="1"/>
  <c r="F255" i="5"/>
  <c r="C1259" i="1"/>
  <c r="F597" i="4"/>
  <c r="C591" i="1"/>
  <c r="D355"/>
  <c r="F466" i="4"/>
  <c r="C460" i="1"/>
  <c r="F361" i="4"/>
  <c r="D360"/>
  <c r="C356" i="1"/>
  <c r="D6" i="4"/>
  <c r="F7"/>
  <c r="C3" i="1"/>
  <c r="F647" i="4"/>
  <c r="C641" i="1"/>
  <c r="F321" i="4"/>
  <c r="C316" i="1"/>
  <c r="F134" i="4"/>
  <c r="C130" i="1"/>
  <c r="I1546"/>
  <c r="E417" i="4"/>
  <c r="D412" i="1" s="1"/>
  <c r="I1578"/>
  <c r="G343" i="9"/>
  <c r="E343" s="1"/>
  <c r="B343" s="1"/>
  <c r="K1480"/>
  <c r="C1621" i="1"/>
  <c r="I38" i="3"/>
  <c r="F88" i="5"/>
  <c r="D69"/>
  <c r="C1093" i="1"/>
  <c r="H1207"/>
  <c r="G1207"/>
  <c r="H269"/>
  <c r="G269"/>
  <c r="F309" i="4"/>
  <c r="D308"/>
  <c r="C304" i="1"/>
  <c r="G531"/>
  <c r="H531"/>
  <c r="F164" i="4"/>
  <c r="C160" i="1"/>
  <c r="G1431"/>
  <c r="H1431"/>
  <c r="F114" i="6"/>
  <c r="H29" i="3"/>
  <c r="C1510" i="1"/>
  <c r="F147" i="5"/>
  <c r="C1152" i="1"/>
  <c r="D141" i="6"/>
  <c r="G347" i="9" s="1"/>
  <c r="E347" s="1"/>
  <c r="F5" i="6"/>
  <c r="H26" i="3"/>
  <c r="C1401" i="1"/>
  <c r="F12" i="5"/>
  <c r="C1017" i="1"/>
  <c r="E176" i="5"/>
  <c r="D1180" i="1" s="1"/>
  <c r="I23" i="3"/>
  <c r="D1181" i="1"/>
  <c r="F106" i="4"/>
  <c r="C102" i="1"/>
  <c r="G1538"/>
  <c r="H1538"/>
  <c r="E6" i="4"/>
  <c r="D45" i="1"/>
  <c r="D535" i="4"/>
  <c r="F536"/>
  <c r="C530" i="1"/>
  <c r="G342" i="9"/>
  <c r="E342" s="1"/>
  <c r="H19"/>
  <c r="E19" s="1"/>
  <c r="B19" s="1"/>
  <c r="E316"/>
  <c r="B316" s="1"/>
  <c r="E179"/>
  <c r="B179" s="1"/>
  <c r="D152" i="4"/>
  <c r="E430"/>
  <c r="I1557" i="1"/>
  <c r="I1562"/>
  <c r="G578"/>
  <c r="E535" i="4"/>
  <c r="D530" i="1"/>
  <c r="F177" i="5"/>
  <c r="H23" i="3"/>
  <c r="C1181" i="1"/>
  <c r="F89" i="6"/>
  <c r="C1485" i="1"/>
  <c r="D6" i="5"/>
  <c r="H21" i="3"/>
  <c r="F7" i="5"/>
  <c r="C1012" i="1"/>
  <c r="F648" i="4"/>
  <c r="C642" i="1"/>
  <c r="G1539"/>
  <c r="H1539"/>
  <c r="F522" i="4"/>
  <c r="C516" i="1"/>
  <c r="C45"/>
  <c r="F49" i="4"/>
  <c r="F202"/>
  <c r="C198" i="1"/>
  <c r="F373" i="4"/>
  <c r="C368" i="1"/>
  <c r="F262" i="4"/>
  <c r="C258" i="1"/>
  <c r="E69" i="5"/>
  <c r="D251"/>
  <c r="D430" i="4"/>
  <c r="I1542" i="1"/>
  <c r="I1545"/>
  <c r="H149" l="1"/>
  <c r="G149"/>
  <c r="B347" i="9"/>
  <c r="E346"/>
  <c r="I22" i="3"/>
  <c r="D1074" i="1"/>
  <c r="E6" i="5"/>
  <c r="G1485" i="1"/>
  <c r="H1485"/>
  <c r="F152" i="4"/>
  <c r="H17" i="3"/>
  <c r="D299" i="4"/>
  <c r="C148" i="1"/>
  <c r="E640" i="4"/>
  <c r="D634" i="1" s="1"/>
  <c r="D529"/>
  <c r="E639" i="4"/>
  <c r="D633" i="1" s="1"/>
  <c r="D424"/>
  <c r="D640" i="4"/>
  <c r="F535"/>
  <c r="C529" i="1"/>
  <c r="G1401"/>
  <c r="H1401"/>
  <c r="H160"/>
  <c r="G160"/>
  <c r="H304"/>
  <c r="G304"/>
  <c r="H130"/>
  <c r="G130"/>
  <c r="G641"/>
  <c r="H641"/>
  <c r="D300" i="4"/>
  <c r="F6"/>
  <c r="H16" i="3"/>
  <c r="D422" i="4"/>
  <c r="C2" i="1"/>
  <c r="G460"/>
  <c r="H460"/>
  <c r="G591"/>
  <c r="H591"/>
  <c r="H368"/>
  <c r="G368"/>
  <c r="G1012"/>
  <c r="H1012"/>
  <c r="F308" i="4"/>
  <c r="D417"/>
  <c r="C303" i="1"/>
  <c r="H356"/>
  <c r="G356"/>
  <c r="I17" i="3"/>
  <c r="E299" i="4"/>
  <c r="E300" s="1"/>
  <c r="D296" i="1" s="1"/>
  <c r="D148"/>
  <c r="H258"/>
  <c r="G258"/>
  <c r="G516"/>
  <c r="H516"/>
  <c r="G1181"/>
  <c r="H1181"/>
  <c r="F141" i="6"/>
  <c r="H30" i="3"/>
  <c r="C1537" i="1"/>
  <c r="H9" i="3" s="1"/>
  <c r="G1510" i="1"/>
  <c r="H1510"/>
  <c r="B342" i="9"/>
  <c r="E341"/>
  <c r="G102" i="1"/>
  <c r="H102"/>
  <c r="G1152"/>
  <c r="H1152"/>
  <c r="H1093"/>
  <c r="G1093"/>
  <c r="H1621"/>
  <c r="G1621"/>
  <c r="H11" i="3"/>
  <c r="F251" i="5"/>
  <c r="H24" i="3"/>
  <c r="C1255" i="1"/>
  <c r="G306" i="9"/>
  <c r="E306" s="1"/>
  <c r="B306" s="1"/>
  <c r="F6" i="5"/>
  <c r="C1011" i="1"/>
  <c r="D639" i="4"/>
  <c r="F430"/>
  <c r="C424" i="1"/>
  <c r="H198"/>
  <c r="G198"/>
  <c r="G642"/>
  <c r="H642"/>
  <c r="G45"/>
  <c r="H45"/>
  <c r="G530"/>
  <c r="H530"/>
  <c r="E422" i="4"/>
  <c r="I16" i="3"/>
  <c r="D2" i="1"/>
  <c r="G1017"/>
  <c r="H1017"/>
  <c r="F69" i="5"/>
  <c r="H22" i="3"/>
  <c r="C1074" i="1"/>
  <c r="H316"/>
  <c r="G316"/>
  <c r="H3"/>
  <c r="G3"/>
  <c r="D418" i="4"/>
  <c r="F360"/>
  <c r="C355" i="1"/>
  <c r="G1259"/>
  <c r="H1259"/>
  <c r="D176" i="5"/>
  <c r="K3" i="9" l="1"/>
  <c r="I9" i="3"/>
  <c r="F418" i="4"/>
  <c r="C413" i="1"/>
  <c r="F639" i="4"/>
  <c r="C633" i="1"/>
  <c r="F176" i="5"/>
  <c r="C1180" i="1"/>
  <c r="E301" i="4"/>
  <c r="D297" i="1" s="1"/>
  <c r="E423" i="4"/>
  <c r="E424" s="1"/>
  <c r="D419" i="1" s="1"/>
  <c r="D295"/>
  <c r="H303"/>
  <c r="G303"/>
  <c r="D643" i="4"/>
  <c r="D424"/>
  <c r="F422"/>
  <c r="C417" i="1"/>
  <c r="G529"/>
  <c r="H529"/>
  <c r="D423" i="4"/>
  <c r="D301"/>
  <c r="F299"/>
  <c r="C295" i="1"/>
  <c r="N3" i="9"/>
  <c r="I11" i="3"/>
  <c r="F417" i="4"/>
  <c r="C412" i="1"/>
  <c r="H299" i="9"/>
  <c r="D1011" i="1"/>
  <c r="H1011" s="1"/>
  <c r="H424"/>
  <c r="G424"/>
  <c r="H2"/>
  <c r="G2"/>
  <c r="F300" i="4"/>
  <c r="C296" i="1"/>
  <c r="H148"/>
  <c r="G148"/>
  <c r="G299" i="9"/>
  <c r="H355" i="1"/>
  <c r="G355"/>
  <c r="G1074"/>
  <c r="H1074"/>
  <c r="E643" i="4"/>
  <c r="D417" i="1"/>
  <c r="H1255"/>
  <c r="G1255"/>
  <c r="G1537"/>
  <c r="H1537"/>
  <c r="F640" i="4"/>
  <c r="C634" i="1"/>
  <c r="H8" i="3" l="1"/>
  <c r="M3" i="9" s="1"/>
  <c r="G1011" i="1"/>
  <c r="H417"/>
  <c r="G417"/>
  <c r="F643" i="4"/>
  <c r="C637" i="1"/>
  <c r="E644" i="4"/>
  <c r="E425"/>
  <c r="D420" i="1" s="1"/>
  <c r="D418"/>
  <c r="H20" i="9"/>
  <c r="G633" i="1"/>
  <c r="H633"/>
  <c r="G634"/>
  <c r="H634"/>
  <c r="H296"/>
  <c r="G296"/>
  <c r="F301" i="4"/>
  <c r="C297" i="1"/>
  <c r="E645" i="4"/>
  <c r="D637" i="1"/>
  <c r="H295"/>
  <c r="G295"/>
  <c r="F424" i="4"/>
  <c r="C419" i="1"/>
  <c r="H412"/>
  <c r="G412"/>
  <c r="D644" i="4"/>
  <c r="D645" s="1"/>
  <c r="D425"/>
  <c r="F423"/>
  <c r="C418" i="1"/>
  <c r="G20" i="9"/>
  <c r="G1180" i="1"/>
  <c r="H1180"/>
  <c r="H413"/>
  <c r="G413"/>
  <c r="E299" i="9"/>
  <c r="F645" i="4" l="1"/>
  <c r="C639" i="1"/>
  <c r="D639"/>
  <c r="E646" i="4"/>
  <c r="E649" s="1"/>
  <c r="D638" i="1"/>
  <c r="H297"/>
  <c r="G297"/>
  <c r="G637"/>
  <c r="H637"/>
  <c r="H418"/>
  <c r="G418"/>
  <c r="H419"/>
  <c r="G419"/>
  <c r="B299" i="9"/>
  <c r="F425" i="4"/>
  <c r="C420" i="1"/>
  <c r="F644" i="4"/>
  <c r="D646"/>
  <c r="C638" i="1"/>
  <c r="H334" i="9"/>
  <c r="G334"/>
  <c r="E20"/>
  <c r="B20" s="1"/>
  <c r="F646" i="4" l="1"/>
  <c r="D650"/>
  <c r="C640" i="1"/>
  <c r="G638"/>
  <c r="H638"/>
  <c r="H420"/>
  <c r="G420"/>
  <c r="I18" i="3"/>
  <c r="D643" i="1"/>
  <c r="D649" i="4"/>
  <c r="E334" i="9"/>
  <c r="E650" i="4"/>
  <c r="D640" i="1"/>
  <c r="G639"/>
  <c r="H639"/>
  <c r="G297" i="9"/>
  <c r="E297" s="1"/>
  <c r="B297" s="1"/>
  <c r="F649" i="4" l="1"/>
  <c r="H18" i="3"/>
  <c r="C643" i="1"/>
  <c r="F650" i="4"/>
  <c r="H19" i="3"/>
  <c r="C644" i="1"/>
  <c r="B334" i="9"/>
  <c r="E298"/>
  <c r="I8" i="3" s="1"/>
  <c r="G640" i="1"/>
  <c r="H640"/>
  <c r="H7" i="3"/>
  <c r="I19"/>
  <c r="D644" i="1"/>
  <c r="G644" l="1"/>
  <c r="H644"/>
  <c r="J3" i="9"/>
  <c r="G643" i="1"/>
  <c r="H643"/>
  <c r="G295" i="9" l="1"/>
  <c r="H18"/>
  <c r="H295"/>
  <c r="L293"/>
  <c r="F293" s="1"/>
  <c r="G18"/>
  <c r="K10"/>
  <c r="G16"/>
  <c r="H21"/>
  <c r="I7"/>
  <c r="K13"/>
  <c r="J9"/>
  <c r="H15"/>
  <c r="I5"/>
  <c r="K11"/>
  <c r="H16"/>
  <c r="J17"/>
  <c r="I17"/>
  <c r="G21"/>
  <c r="E21" s="1"/>
  <c r="B21" s="1"/>
  <c r="I8"/>
  <c r="M15"/>
  <c r="J6"/>
  <c r="I11"/>
  <c r="H17"/>
  <c r="K8"/>
  <c r="J13"/>
  <c r="I9"/>
  <c r="G15"/>
  <c r="J7"/>
  <c r="K5"/>
  <c r="M16"/>
  <c r="I6"/>
  <c r="K12"/>
  <c r="G17"/>
  <c r="J8"/>
  <c r="I13"/>
  <c r="K6"/>
  <c r="H22"/>
  <c r="K9"/>
  <c r="L15"/>
  <c r="K7"/>
  <c r="J12"/>
  <c r="I12"/>
  <c r="J10"/>
  <c r="G22"/>
  <c r="J11"/>
  <c r="J5"/>
  <c r="L16"/>
  <c r="E10" l="1"/>
  <c r="B10" s="1"/>
  <c r="F16"/>
  <c r="E17"/>
  <c r="B17" s="1"/>
  <c r="F15"/>
  <c r="E15"/>
  <c r="E18"/>
  <c r="B18" s="1"/>
  <c r="E7"/>
  <c r="B7" s="1"/>
  <c r="E8"/>
  <c r="B8" s="1"/>
  <c r="E5"/>
  <c r="E295"/>
  <c r="E12"/>
  <c r="B12" s="1"/>
  <c r="E9"/>
  <c r="B9" s="1"/>
  <c r="E11"/>
  <c r="B11" s="1"/>
  <c r="B293"/>
  <c r="F23"/>
  <c r="E13"/>
  <c r="B13" s="1"/>
  <c r="E6"/>
  <c r="B6" s="1"/>
  <c r="E16"/>
  <c r="B16" s="1"/>
  <c r="E22"/>
  <c r="B22" s="1"/>
  <c r="B15" l="1"/>
  <c r="F14"/>
  <c r="F3" s="1"/>
  <c r="E4"/>
  <c r="B5"/>
  <c r="B295"/>
  <c r="E23"/>
  <c r="I7" i="3" s="1"/>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<sst xmlns="http://schemas.openxmlformats.org/spreadsheetml/2006/main" count="4719" uniqueCount="3651">
  <si>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</si>
  <si>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</si>
  <si>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</si>
  <si>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</si>
  <si>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</si>
  <si>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</si>
  <si>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</si>
  <si>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</si>
  <si>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</si>
  <si>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</si>
  <si>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</si>
  <si>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</si>
  <si>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</si>
  <si>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</si>
  <si>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</si>
  <si>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</si>
  <si>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</si>
  <si>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</si>
  <si>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</si>
  <si>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</si>
  <si>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</si>
  <si>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</si>
  <si>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</si>
  <si>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</si>
  <si>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</si>
  <si>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</si>
  <si>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</si>
  <si>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</si>
  <si>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</si>
  <si>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</si>
  <si>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</si>
  <si>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USTANOVA ZA RAZVOJ MEĐIMURSKE ŽUPANIJE REDEA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</si>
  <si>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</si>
  <si>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</si>
  <si>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</si>
  <si>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</si>
  <si>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</si>
  <si>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</si>
  <si>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</si>
  <si>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</si>
  <si>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</si>
  <si>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</si>
  <si>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</si>
  <si>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</si>
  <si>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</si>
  <si>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</si>
  <si>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</si>
  <si>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</si>
  <si>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</si>
  <si>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</si>
  <si>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</si>
  <si>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</si>
  <si>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</si>
  <si>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</si>
  <si>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</si>
  <si>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</si>
  <si>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50240 - JAVNA USTANOVA ZA RAZVOJ MEĐIMURSKE ŽUPANIJE REDEA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</si>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</sst>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821065.6</v>
      </c>
      <c r="D2" s="6">
        <f>'PR-RAS'!E6</f>
        <v>909161.87</v>
      </c>
      <c r="E2" s="6">
        <v>0</v>
      </c>
      <c r="F2" s="6">
        <v>0</v>
      </c>
      <c r="G2" s="7">
        <f t="shared" ref="G2:G274" si="0">(B2/1000)*(C2*1+D2*2)</f>
        <v>2639.3893399999997</v>
      </c>
      <c r="H2" s="7">
        <f t="shared" ref="H2:H274" si="1">ABS(C2-ROUND(C2,0))+ABS(D2-ROUND(D2,0))</f>
        <v>0.53000000002793968</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480412.7</v>
      </c>
      <c r="D45" s="1">
        <f>'PR-RAS'!E49</f>
        <v>489283.94999999995</v>
      </c>
      <c r="E45" s="1">
        <v>0</v>
      </c>
      <c r="F45" s="1">
        <v>0</v>
      </c>
      <c r="G45" s="2">
        <f t="shared" si="0"/>
        <v>64195.146399999991</v>
      </c>
      <c r="H45" s="2">
        <f t="shared" si="1"/>
        <v>0.3500000000349246</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94438.92</v>
      </c>
      <c r="D49" s="1">
        <f>'PR-RAS'!E53</f>
        <v>291827.49</v>
      </c>
      <c r="E49" s="1">
        <v>0</v>
      </c>
      <c r="F49" s="1">
        <v>0</v>
      </c>
      <c r="G49" s="2">
        <f t="shared" si="0"/>
        <v>32548.5072</v>
      </c>
      <c r="H49" s="2">
        <f t="shared" si="1"/>
        <v>0.569999999992433</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94438.92</v>
      </c>
      <c r="D52" s="1">
        <f>'PR-RAS'!E56</f>
        <v>291827.49</v>
      </c>
      <c r="E52" s="1">
        <v>0</v>
      </c>
      <c r="F52" s="1">
        <v>0</v>
      </c>
      <c r="G52" s="2">
        <f t="shared" si="0"/>
        <v>34582.7889</v>
      </c>
      <c r="H52" s="2">
        <f t="shared" si="1"/>
        <v>0.569999999992433</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1227.1300000000001</v>
      </c>
      <c r="E54" s="1">
        <v>0</v>
      </c>
      <c r="F54" s="1">
        <v>0</v>
      </c>
      <c r="G54" s="2">
        <f t="shared" si="0"/>
        <v>130.07578000000001</v>
      </c>
      <c r="H54" s="2">
        <f t="shared" si="1"/>
        <v>0.13000000000010914</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1227.1300000000001</v>
      </c>
      <c r="E55" s="1">
        <v>0</v>
      </c>
      <c r="F55" s="1">
        <v>0</v>
      </c>
      <c r="G55" s="2">
        <f t="shared" si="0"/>
        <v>132.53004000000001</v>
      </c>
      <c r="H55" s="2">
        <f t="shared" si="1"/>
        <v>0.13000000000010914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357981.64</v>
      </c>
      <c r="D70" s="1">
        <f>'PR-RAS'!E74</f>
        <v>196229.33</v>
      </c>
      <c r="E70" s="1">
        <v>0</v>
      </c>
      <c r="F70" s="1">
        <v>0</v>
      </c>
      <c r="G70" s="2">
        <f t="shared" si="0"/>
        <v>51780.380700000009</v>
      </c>
      <c r="H70" s="2">
        <f t="shared" si="1"/>
        <v>0.68999999997322448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357981.64</v>
      </c>
      <c r="D71" s="1">
        <f>'PR-RAS'!E75</f>
        <v>196229.33</v>
      </c>
      <c r="E71" s="1">
        <v>0</v>
      </c>
      <c r="F71" s="1">
        <v>0</v>
      </c>
      <c r="G71" s="2">
        <f t="shared" si="0"/>
        <v>52530.821000000011</v>
      </c>
      <c r="H71" s="2">
        <f t="shared" si="1"/>
        <v>0.68999999997322448</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27992.14</v>
      </c>
      <c r="D73" s="1">
        <f>'PR-RAS'!E77</f>
        <v>0</v>
      </c>
      <c r="E73" s="1">
        <v>0</v>
      </c>
      <c r="F73" s="1">
        <v>0</v>
      </c>
      <c r="G73" s="2">
        <f t="shared" si="0"/>
        <v>2015.4340799999998</v>
      </c>
      <c r="H73" s="2">
        <f t="shared" si="1"/>
        <v>0.13999999999941792</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27992.14</v>
      </c>
      <c r="D76" s="1">
        <f>'PR-RAS'!E80</f>
        <v>0</v>
      </c>
      <c r="E76" s="1">
        <v>0</v>
      </c>
      <c r="F76" s="1">
        <v>0</v>
      </c>
      <c r="G76" s="2">
        <f t="shared" si="0"/>
        <v>2099.4105</v>
      </c>
      <c r="H76" s="2">
        <f t="shared" si="1"/>
        <v>0.13999999999941792</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8.0399999999999991</v>
      </c>
      <c r="D78" s="1">
        <f>'PR-RAS'!E82</f>
        <v>1.21</v>
      </c>
      <c r="E78" s="1">
        <v>0</v>
      </c>
      <c r="F78" s="1">
        <v>0</v>
      </c>
      <c r="G78" s="2">
        <f t="shared" si="0"/>
        <v>0.80541999999999991</v>
      </c>
      <c r="H78" s="2">
        <f t="shared" si="1"/>
        <v>0.24999999999999911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8.0399999999999991</v>
      </c>
      <c r="D79" s="1">
        <f>'PR-RAS'!E83</f>
        <v>1.21</v>
      </c>
      <c r="E79" s="1">
        <v>0</v>
      </c>
      <c r="F79" s="1">
        <v>0</v>
      </c>
      <c r="G79" s="2">
        <f t="shared" si="0"/>
        <v>0.81587999999999994</v>
      </c>
      <c r="H79" s="2">
        <f t="shared" si="1"/>
        <v>0.24999999999999911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8.0399999999999991</v>
      </c>
      <c r="D81" s="1">
        <f>'PR-RAS'!E85</f>
        <v>1.21</v>
      </c>
      <c r="E81" s="1">
        <v>0</v>
      </c>
      <c r="F81" s="1">
        <v>0</v>
      </c>
      <c r="G81" s="2">
        <f t="shared" si="0"/>
        <v>0.83679999999999999</v>
      </c>
      <c r="H81" s="2">
        <f t="shared" si="1"/>
        <v>0.24999999999999911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340644.86</v>
      </c>
      <c r="D130" s="1">
        <f>'PR-RAS'!E134</f>
        <v>418764.2</v>
      </c>
      <c r="E130" s="1">
        <v>0</v>
      </c>
      <c r="F130" s="1">
        <v>0</v>
      </c>
      <c r="G130" s="2">
        <f t="shared" si="0"/>
        <v>151984.35054000001</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340644.86</v>
      </c>
      <c r="D131" s="1">
        <f>'PR-RAS'!E135</f>
        <v>418764.2</v>
      </c>
      <c r="E131" s="1">
        <v>0</v>
      </c>
      <c r="F131" s="1">
        <v>0</v>
      </c>
      <c r="G131" s="2">
        <f t="shared" si="0"/>
        <v>153162.5238</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340644.86</v>
      </c>
      <c r="D132" s="1">
        <f>'PR-RAS'!E136</f>
        <v>418764.2</v>
      </c>
      <c r="E132" s="1">
        <v>0</v>
      </c>
      <c r="F132" s="1">
        <v>0</v>
      </c>
      <c r="G132" s="2">
        <f t="shared" si="0"/>
        <v>154340.69706000001</v>
      </c>
      <c r="H132" s="2">
        <f t="shared" si="1"/>
        <v>0.34000000002561137</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1112.51</v>
      </c>
      <c r="E136" s="1">
        <v>0</v>
      </c>
      <c r="F136" s="1">
        <v>0</v>
      </c>
      <c r="G136" s="2">
        <f t="shared" si="0"/>
        <v>300.3777</v>
      </c>
      <c r="H136" s="2">
        <f t="shared" si="1"/>
        <v>0.49000000000000909</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1112.51</v>
      </c>
      <c r="E147" s="1">
        <v>0</v>
      </c>
      <c r="F147" s="1">
        <v>0</v>
      </c>
      <c r="G147" s="2">
        <f t="shared" si="0"/>
        <v>324.85291999999998</v>
      </c>
      <c r="H147" s="2">
        <f t="shared" si="1"/>
        <v>0.49000000000000909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403242.14</v>
      </c>
      <c r="D148" s="1">
        <f>'PR-RAS'!E152</f>
        <v>686910.09</v>
      </c>
      <c r="E148" s="1">
        <v>0</v>
      </c>
      <c r="F148" s="1">
        <v>0</v>
      </c>
      <c r="G148" s="2">
        <f t="shared" si="0"/>
        <v>261228.16103999995</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327095.5</v>
      </c>
      <c r="D149" s="1">
        <f>'PR-RAS'!E153</f>
        <v>475981.41000000003</v>
      </c>
      <c r="E149" s="1">
        <v>0</v>
      </c>
      <c r="F149" s="1">
        <v>0</v>
      </c>
      <c r="G149" s="2">
        <f t="shared" si="0"/>
        <v>189300.63136</v>
      </c>
      <c r="H149" s="2">
        <f t="shared" si="1"/>
        <v>0.91000000003259629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268535.76</v>
      </c>
      <c r="D150" s="1">
        <f>'PR-RAS'!E154</f>
        <v>393412.12</v>
      </c>
      <c r="E150" s="1">
        <v>0</v>
      </c>
      <c r="F150" s="1">
        <v>0</v>
      </c>
      <c r="G150" s="2">
        <f t="shared" si="0"/>
        <v>157248.63999999998</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268535.76</v>
      </c>
      <c r="D151" s="1">
        <f>'PR-RAS'!E155</f>
        <v>393412.12</v>
      </c>
      <c r="E151" s="1">
        <v>0</v>
      </c>
      <c r="F151" s="1">
        <v>0</v>
      </c>
      <c r="G151" s="2">
        <f t="shared" si="0"/>
        <v>158304</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16731.96</v>
      </c>
      <c r="D155" s="1">
        <f>'PR-RAS'!E159</f>
        <v>20182.400000000001</v>
      </c>
      <c r="E155" s="1">
        <v>0</v>
      </c>
      <c r="F155" s="1">
        <v>0</v>
      </c>
      <c r="G155" s="2">
        <f t="shared" si="0"/>
        <v>8792.9010400000006</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41827.78</v>
      </c>
      <c r="D156" s="1">
        <f>'PR-RAS'!E160</f>
        <v>62386.89</v>
      </c>
      <c r="E156" s="1">
        <v>0</v>
      </c>
      <c r="F156" s="1">
        <v>0</v>
      </c>
      <c r="G156" s="2">
        <f t="shared" si="0"/>
        <v>25823.2418</v>
      </c>
      <c r="H156" s="2">
        <f t="shared" si="1"/>
        <v>0.33000000000174623</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41827.78</v>
      </c>
      <c r="D158" s="1">
        <f>'PR-RAS'!E162</f>
        <v>62386.89</v>
      </c>
      <c r="E158" s="1">
        <v>0</v>
      </c>
      <c r="F158" s="1">
        <v>0</v>
      </c>
      <c r="G158" s="2">
        <f t="shared" si="0"/>
        <v>26156.444919999998</v>
      </c>
      <c r="H158" s="2">
        <f t="shared" si="1"/>
        <v>0.33000000000174623</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75915.83</v>
      </c>
      <c r="D160" s="1">
        <f>'PR-RAS'!E164</f>
        <v>113121.57</v>
      </c>
      <c r="E160" s="1">
        <v>0</v>
      </c>
      <c r="F160" s="1">
        <v>0</v>
      </c>
      <c r="G160" s="2">
        <f t="shared" si="0"/>
        <v>48043.276230000003</v>
      </c>
      <c r="H160" s="2">
        <f t="shared" si="1"/>
        <v>0.59999999999126885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34811.4</v>
      </c>
      <c r="D161" s="1">
        <f>'PR-RAS'!E165</f>
        <v>42386.89</v>
      </c>
      <c r="E161" s="1">
        <v>0</v>
      </c>
      <c r="F161" s="1">
        <v>0</v>
      </c>
      <c r="G161" s="2">
        <f t="shared" si="0"/>
        <v>19133.628799999999</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17745.330000000002</v>
      </c>
      <c r="D162" s="1">
        <f>'PR-RAS'!E166</f>
        <v>21268.47</v>
      </c>
      <c r="E162" s="1">
        <v>0</v>
      </c>
      <c r="F162" s="1">
        <v>0</v>
      </c>
      <c r="G162" s="2">
        <f t="shared" si="0"/>
        <v>9705.4454700000006</v>
      </c>
      <c r="H162" s="2">
        <f t="shared" si="1"/>
        <v>0.80000000000291038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16550.439999999999</v>
      </c>
      <c r="D163" s="1">
        <f>'PR-RAS'!E167</f>
        <v>21094.79</v>
      </c>
      <c r="E163" s="1">
        <v>0</v>
      </c>
      <c r="F163" s="1">
        <v>0</v>
      </c>
      <c r="G163" s="2">
        <f t="shared" si="0"/>
        <v>9515.883240000001</v>
      </c>
      <c r="H163" s="2">
        <f t="shared" si="1"/>
        <v>0.64999999999781721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515.63</v>
      </c>
      <c r="D164" s="1">
        <f>'PR-RAS'!E168</f>
        <v>23.63</v>
      </c>
      <c r="E164" s="1">
        <v>0</v>
      </c>
      <c r="F164" s="1">
        <v>0</v>
      </c>
      <c r="G164" s="2">
        <f t="shared" si="0"/>
        <v>91.751069999999999</v>
      </c>
      <c r="H164" s="2">
        <f t="shared" si="1"/>
        <v>0.74000000000000554</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3581.1</v>
      </c>
      <c r="D166" s="1">
        <f>'PR-RAS'!E170</f>
        <v>5997.99</v>
      </c>
      <c r="E166" s="1">
        <v>0</v>
      </c>
      <c r="F166" s="1">
        <v>0</v>
      </c>
      <c r="G166" s="2">
        <f t="shared" si="0"/>
        <v>2570.2182000000003</v>
      </c>
      <c r="H166" s="2">
        <f t="shared" si="1"/>
        <v>0.11000000000012733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1691.59</v>
      </c>
      <c r="D167" s="1">
        <f>'PR-RAS'!E171</f>
        <v>1334.84</v>
      </c>
      <c r="E167" s="1">
        <v>0</v>
      </c>
      <c r="F167" s="1">
        <v>0</v>
      </c>
      <c r="G167" s="2">
        <f t="shared" si="0"/>
        <v>723.97082</v>
      </c>
      <c r="H167" s="2">
        <f t="shared" si="1"/>
        <v>0.57000000000016371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1454.61</v>
      </c>
      <c r="D169" s="1">
        <f>'PR-RAS'!E173</f>
        <v>1894.15</v>
      </c>
      <c r="E169" s="1">
        <v>0</v>
      </c>
      <c r="F169" s="1">
        <v>0</v>
      </c>
      <c r="G169" s="2">
        <f t="shared" si="0"/>
        <v>880.80888000000004</v>
      </c>
      <c r="H169" s="2">
        <f t="shared" si="1"/>
        <v>0.54000000000019099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434.9</v>
      </c>
      <c r="D171" s="1">
        <f>'PR-RAS'!E175</f>
        <v>2769</v>
      </c>
      <c r="E171" s="1">
        <v>0</v>
      </c>
      <c r="F171" s="1">
        <v>0</v>
      </c>
      <c r="G171" s="2">
        <f t="shared" si="0"/>
        <v>1015.393</v>
      </c>
      <c r="H171" s="2">
        <f t="shared" si="1"/>
        <v>0.10000000000002274</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30476.85</v>
      </c>
      <c r="D174" s="1">
        <f>'PR-RAS'!E178</f>
        <v>51982.869999999995</v>
      </c>
      <c r="E174" s="1">
        <v>0</v>
      </c>
      <c r="F174" s="1">
        <v>0</v>
      </c>
      <c r="G174" s="2">
        <f t="shared" si="0"/>
        <v>23258.568069999998</v>
      </c>
      <c r="H174" s="2">
        <f t="shared" si="1"/>
        <v>0.2800000000061118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2379.2800000000002</v>
      </c>
      <c r="D175" s="1">
        <f>'PR-RAS'!E179</f>
        <v>2520.8000000000002</v>
      </c>
      <c r="E175" s="1">
        <v>0</v>
      </c>
      <c r="F175" s="1">
        <v>0</v>
      </c>
      <c r="G175" s="2">
        <f t="shared" si="0"/>
        <v>1291.2331200000001</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7725.6</v>
      </c>
      <c r="D176" s="1">
        <f>'PR-RAS'!E180</f>
        <v>436.16</v>
      </c>
      <c r="E176" s="1">
        <v>0</v>
      </c>
      <c r="F176" s="1">
        <v>0</v>
      </c>
      <c r="G176" s="2">
        <f t="shared" si="0"/>
        <v>1504.636</v>
      </c>
      <c r="H176" s="2">
        <f t="shared" si="1"/>
        <v>0.55999999999966121</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3936.34</v>
      </c>
      <c r="D177" s="1">
        <f>'PR-RAS'!E181</f>
        <v>1750.5</v>
      </c>
      <c r="E177" s="1">
        <v>0</v>
      </c>
      <c r="F177" s="1">
        <v>0</v>
      </c>
      <c r="G177" s="2">
        <f t="shared" si="0"/>
        <v>1308.9718399999999</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232.23</v>
      </c>
      <c r="E178" s="1">
        <v>0</v>
      </c>
      <c r="F178" s="1">
        <v>0</v>
      </c>
      <c r="G178" s="2">
        <f t="shared" si="0"/>
        <v>82.209419999999994</v>
      </c>
      <c r="H178" s="2">
        <f t="shared" si="1"/>
        <v>0.22999999999998977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5090.78</v>
      </c>
      <c r="D179" s="1">
        <f>'PR-RAS'!E183</f>
        <v>14106.13</v>
      </c>
      <c r="E179" s="1">
        <v>0</v>
      </c>
      <c r="F179" s="1">
        <v>0</v>
      </c>
      <c r="G179" s="2">
        <f t="shared" si="0"/>
        <v>5927.9411199999995</v>
      </c>
      <c r="H179" s="2">
        <f t="shared" si="1"/>
        <v>0.3499999999994543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1990</v>
      </c>
      <c r="E180" s="1">
        <v>0</v>
      </c>
      <c r="F180" s="1">
        <v>0</v>
      </c>
      <c r="G180" s="2">
        <f t="shared" si="0"/>
        <v>712.42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8929.24</v>
      </c>
      <c r="D181" s="1">
        <f>'PR-RAS'!E185</f>
        <v>20872.91</v>
      </c>
      <c r="E181" s="1">
        <v>0</v>
      </c>
      <c r="F181" s="1">
        <v>0</v>
      </c>
      <c r="G181" s="2">
        <f t="shared" si="0"/>
        <v>9121.5108</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845.57</v>
      </c>
      <c r="D182" s="1">
        <f>'PR-RAS'!E186</f>
        <v>2684.75</v>
      </c>
      <c r="E182" s="1">
        <v>0</v>
      </c>
      <c r="F182" s="1">
        <v>0</v>
      </c>
      <c r="G182" s="2">
        <f t="shared" si="0"/>
        <v>1124.9276699999998</v>
      </c>
      <c r="H182" s="2">
        <f t="shared" si="1"/>
        <v>0.67999999999994998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1570.04</v>
      </c>
      <c r="D183" s="1">
        <f>'PR-RAS'!E187</f>
        <v>7389.39</v>
      </c>
      <c r="E183" s="1">
        <v>0</v>
      </c>
      <c r="F183" s="1">
        <v>0</v>
      </c>
      <c r="G183" s="2">
        <f t="shared" si="0"/>
        <v>2975.48524</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7046.48</v>
      </c>
      <c r="D190" s="1">
        <f>'PR-RAS'!E194</f>
        <v>12753.82</v>
      </c>
      <c r="E190" s="1">
        <v>0</v>
      </c>
      <c r="F190" s="1">
        <v>0</v>
      </c>
      <c r="G190" s="2">
        <f t="shared" si="0"/>
        <v>6152.7286800000002</v>
      </c>
      <c r="H190" s="2">
        <f t="shared" si="1"/>
        <v>0.65999999999985448</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1256.6199999999999</v>
      </c>
      <c r="D191" s="1">
        <f>'PR-RAS'!E195</f>
        <v>788.31</v>
      </c>
      <c r="E191" s="1">
        <v>0</v>
      </c>
      <c r="F191" s="1">
        <v>0</v>
      </c>
      <c r="G191" s="2">
        <f t="shared" si="0"/>
        <v>538.31560000000002</v>
      </c>
      <c r="H191" s="2">
        <f t="shared" si="1"/>
        <v>0.69000000000005457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1226.08</v>
      </c>
      <c r="D192" s="1">
        <f>'PR-RAS'!E196</f>
        <v>1161.07</v>
      </c>
      <c r="E192" s="1">
        <v>0</v>
      </c>
      <c r="F192" s="1">
        <v>0</v>
      </c>
      <c r="G192" s="2">
        <f t="shared" si="0"/>
        <v>677.71001999999999</v>
      </c>
      <c r="H192" s="2">
        <f t="shared" si="1"/>
        <v>0.14999999999986358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4409.34</v>
      </c>
      <c r="D193" s="1">
        <f>'PR-RAS'!E197</f>
        <v>10450.09</v>
      </c>
      <c r="E193" s="1">
        <v>0</v>
      </c>
      <c r="F193" s="1">
        <v>0</v>
      </c>
      <c r="G193" s="2">
        <f t="shared" si="0"/>
        <v>4859.4278400000003</v>
      </c>
      <c r="H193" s="2">
        <f t="shared" si="1"/>
        <v>0.43000000000029104</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27</v>
      </c>
      <c r="D194" s="1">
        <f>'PR-RAS'!E198</f>
        <v>27</v>
      </c>
      <c r="E194" s="1">
        <v>0</v>
      </c>
      <c r="F194" s="1">
        <v>0</v>
      </c>
      <c r="G194" s="2">
        <f t="shared" si="0"/>
        <v>15.633000000000001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127.44</v>
      </c>
      <c r="D195" s="1">
        <f>'PR-RAS'!E199</f>
        <v>298.77</v>
      </c>
      <c r="E195" s="1">
        <v>0</v>
      </c>
      <c r="F195" s="1">
        <v>0</v>
      </c>
      <c r="G195" s="2">
        <f t="shared" si="0"/>
        <v>140.64612</v>
      </c>
      <c r="H195" s="2">
        <f t="shared" si="1"/>
        <v>0.67000000000001592</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28.58</v>
      </c>
      <c r="E197" s="1">
        <v>0</v>
      </c>
      <c r="F197" s="1">
        <v>0</v>
      </c>
      <c r="G197" s="2">
        <f t="shared" si="0"/>
        <v>11.20336</v>
      </c>
      <c r="H197" s="2">
        <f t="shared" si="1"/>
        <v>0.42000000000000171</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230.81</v>
      </c>
      <c r="D198" s="1">
        <f>'PR-RAS'!E202</f>
        <v>278.58</v>
      </c>
      <c r="E198" s="1">
        <v>0</v>
      </c>
      <c r="F198" s="1">
        <v>0</v>
      </c>
      <c r="G198" s="2">
        <f t="shared" si="0"/>
        <v>155.23009000000002</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230.81</v>
      </c>
      <c r="D212" s="1">
        <f>'PR-RAS'!E216</f>
        <v>278.58</v>
      </c>
      <c r="E212" s="1">
        <v>0</v>
      </c>
      <c r="F212" s="1">
        <v>0</v>
      </c>
      <c r="G212" s="2">
        <f t="shared" si="0"/>
        <v>166.26167000000001</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222.58</v>
      </c>
      <c r="D213" s="1">
        <f>'PR-RAS'!E217</f>
        <v>273.88</v>
      </c>
      <c r="E213" s="1">
        <v>0</v>
      </c>
      <c r="F213" s="1">
        <v>0</v>
      </c>
      <c r="G213" s="2">
        <f t="shared" si="0"/>
        <v>163.31208000000001</v>
      </c>
      <c r="H213" s="2">
        <f t="shared" si="1"/>
        <v>0.53999999999999204</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8.23</v>
      </c>
      <c r="D214" s="1">
        <f>'PR-RAS'!E218</f>
        <v>4.7</v>
      </c>
      <c r="E214" s="1">
        <v>0</v>
      </c>
      <c r="F214" s="1">
        <v>0</v>
      </c>
      <c r="G214" s="2">
        <f t="shared" si="0"/>
        <v>3.7551900000000002</v>
      </c>
      <c r="H214" s="2">
        <f t="shared" si="1"/>
        <v>0.53000000000000025</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1548.73</v>
      </c>
      <c r="E217" s="1">
        <v>0</v>
      </c>
      <c r="F217" s="1">
        <v>0</v>
      </c>
      <c r="G217" s="2">
        <f t="shared" si="0"/>
        <v>669.05136000000005</v>
      </c>
      <c r="H217" s="2">
        <f t="shared" si="1"/>
        <v>0.26999999999998181</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1548.73</v>
      </c>
      <c r="E225" s="1">
        <v>0</v>
      </c>
      <c r="F225" s="1">
        <v>0</v>
      </c>
      <c r="G225" s="2">
        <f t="shared" si="0"/>
        <v>693.83104000000003</v>
      </c>
      <c r="H225" s="2">
        <f t="shared" si="1"/>
        <v>0.26999999999998181</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95979.8</v>
      </c>
      <c r="E226" s="1">
        <v>0</v>
      </c>
      <c r="F226" s="1">
        <v>0</v>
      </c>
      <c r="G226" s="2">
        <f t="shared" si="0"/>
        <v>43190.91</v>
      </c>
      <c r="H226" s="2">
        <f t="shared" si="1"/>
        <v>0.19999999999708962</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57945.35</v>
      </c>
      <c r="E230" s="1">
        <v>0</v>
      </c>
      <c r="F230" s="1">
        <v>0</v>
      </c>
      <c r="G230" s="2">
        <f t="shared" si="0"/>
        <v>26538.970300000001</v>
      </c>
      <c r="H230" s="2">
        <f t="shared" si="1"/>
        <v>0.34999999999854481</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57945.35</v>
      </c>
      <c r="E231" s="1">
        <v>0</v>
      </c>
      <c r="F231" s="1">
        <v>0</v>
      </c>
      <c r="G231" s="2">
        <f t="shared" si="0"/>
        <v>26654.861000000001</v>
      </c>
      <c r="H231" s="2">
        <f t="shared" si="1"/>
        <v>0.34999999999854481</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1341.24</v>
      </c>
      <c r="E233" s="1">
        <v>0</v>
      </c>
      <c r="F233" s="1">
        <v>0</v>
      </c>
      <c r="G233" s="2">
        <f t="shared" si="0"/>
        <v>622.33536000000004</v>
      </c>
      <c r="H233" s="2">
        <f t="shared" si="1"/>
        <v>0.24000000000000909</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1341.24</v>
      </c>
      <c r="E234" s="1">
        <v>0</v>
      </c>
      <c r="F234" s="1">
        <v>0</v>
      </c>
      <c r="G234" s="2">
        <f t="shared" si="0"/>
        <v>625.01784000000009</v>
      </c>
      <c r="H234" s="2">
        <f t="shared" si="1"/>
        <v>0.24000000000000909</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1324.3</v>
      </c>
      <c r="E250" s="1">
        <v>0</v>
      </c>
      <c r="F250" s="1">
        <v>0</v>
      </c>
      <c r="G250" s="2">
        <f t="shared" si="0"/>
        <v>659.50139999999999</v>
      </c>
      <c r="H250" s="2">
        <f t="shared" si="1"/>
        <v>0.29999999999995453</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1324.3</v>
      </c>
      <c r="E251" s="1">
        <v>0</v>
      </c>
      <c r="F251" s="1">
        <v>0</v>
      </c>
      <c r="G251" s="2">
        <f t="shared" si="0"/>
        <v>662.15</v>
      </c>
      <c r="H251" s="2">
        <f t="shared" si="1"/>
        <v>0.29999999999995453</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35368.910000000003</v>
      </c>
      <c r="E253" s="1">
        <v>0</v>
      </c>
      <c r="F253" s="1">
        <v>0</v>
      </c>
      <c r="G253" s="2">
        <f t="shared" si="0"/>
        <v>17825.930640000002</v>
      </c>
      <c r="H253" s="2">
        <f t="shared" si="1"/>
        <v>8.999999999650754E-2</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912.23</v>
      </c>
      <c r="E254" s="1">
        <v>0</v>
      </c>
      <c r="F254" s="1">
        <v>0</v>
      </c>
      <c r="G254" s="2">
        <f t="shared" si="0"/>
        <v>461.58838000000003</v>
      </c>
      <c r="H254" s="2">
        <f t="shared" si="1"/>
        <v>0.23000000000001819</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34456.68</v>
      </c>
      <c r="E256" s="1">
        <v>0</v>
      </c>
      <c r="F256" s="1">
        <v>0</v>
      </c>
      <c r="G256" s="2">
        <f t="shared" si="0"/>
        <v>17572.906800000001</v>
      </c>
      <c r="H256" s="2">
        <f t="shared" si="1"/>
        <v>0.31999999999970896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403242.14</v>
      </c>
      <c r="D295" s="1">
        <f>'PR-RAS'!E299</f>
        <v>686910.09</v>
      </c>
      <c r="E295" s="1">
        <v>0</v>
      </c>
      <c r="F295" s="1">
        <v>0</v>
      </c>
      <c r="G295" s="2">
        <f t="shared" si="12"/>
        <v>522456.3220799999</v>
      </c>
      <c r="H295" s="2">
        <f t="shared" si="13"/>
        <v>0.22999999998137355</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417823.45999999996</v>
      </c>
      <c r="D296" s="1">
        <f>'PR-RAS'!E300</f>
        <v>222251.78000000003</v>
      </c>
      <c r="E296" s="1">
        <v>0</v>
      </c>
      <c r="F296" s="1">
        <v>0</v>
      </c>
      <c r="G296" s="2">
        <f t="shared" si="12"/>
        <v>254386.47089999999</v>
      </c>
      <c r="H296" s="2">
        <f t="shared" si="13"/>
        <v>0.67999999993480742</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76267.47</v>
      </c>
      <c r="D298" s="1">
        <f>'PR-RAS'!E302</f>
        <v>283379.55</v>
      </c>
      <c r="E298" s="1">
        <v>0</v>
      </c>
      <c r="F298" s="1">
        <v>0</v>
      </c>
      <c r="G298" s="2">
        <f t="shared" si="12"/>
        <v>190978.89128999997</v>
      </c>
      <c r="H298" s="2">
        <f t="shared" si="13"/>
        <v>0.92000000001280569</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5579</v>
      </c>
      <c r="D355" s="1">
        <f>'PR-RAS'!E360</f>
        <v>14676.12</v>
      </c>
      <c r="E355" s="1">
        <v>0</v>
      </c>
      <c r="F355" s="1">
        <v>0</v>
      </c>
      <c r="G355" s="2">
        <f t="shared" si="12"/>
        <v>12365.658960000001</v>
      </c>
      <c r="H355" s="2">
        <f t="shared" si="13"/>
        <v>0.12000000000080036</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5579</v>
      </c>
      <c r="D368" s="1">
        <f>'PR-RAS'!E373</f>
        <v>14676.12</v>
      </c>
      <c r="E368" s="1">
        <v>0</v>
      </c>
      <c r="F368" s="1">
        <v>0</v>
      </c>
      <c r="G368" s="2">
        <f t="shared" si="12"/>
        <v>12819.765080000001</v>
      </c>
      <c r="H368" s="2">
        <f t="shared" si="13"/>
        <v>0.12000000000080036</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5579</v>
      </c>
      <c r="D374" s="1">
        <f>'PR-RAS'!E379</f>
        <v>13867.02</v>
      </c>
      <c r="E374" s="1">
        <v>0</v>
      </c>
      <c r="F374" s="1">
        <v>0</v>
      </c>
      <c r="G374" s="2">
        <f t="shared" si="12"/>
        <v>12425.763919999999</v>
      </c>
      <c r="H374" s="2">
        <f t="shared" si="13"/>
        <v>2.0000000000436557E-2</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5579</v>
      </c>
      <c r="D375" s="1">
        <f>'PR-RAS'!E380</f>
        <v>0</v>
      </c>
      <c r="E375" s="1">
        <v>0</v>
      </c>
      <c r="F375" s="1">
        <v>0</v>
      </c>
      <c r="G375" s="2">
        <f t="shared" si="12"/>
        <v>2086.5459999999998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13867.02</v>
      </c>
      <c r="E379" s="1">
        <v>0</v>
      </c>
      <c r="F379" s="1">
        <v>0</v>
      </c>
      <c r="G379" s="2">
        <f t="shared" si="12"/>
        <v>10483.467120000001</v>
      </c>
      <c r="H379" s="2">
        <f t="shared" si="13"/>
        <v>2.0000000000436557E-2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809.1</v>
      </c>
      <c r="E383" s="1">
        <v>0</v>
      </c>
      <c r="F383" s="1">
        <v>0</v>
      </c>
      <c r="G383" s="2">
        <f t="shared" si="12"/>
        <v>618.15240000000006</v>
      </c>
      <c r="H383" s="2">
        <f t="shared" si="13"/>
        <v>0.10000000000002274</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809.1</v>
      </c>
      <c r="E384" s="1">
        <v>0</v>
      </c>
      <c r="F384" s="1">
        <v>0</v>
      </c>
      <c r="G384" s="2">
        <f t="shared" si="12"/>
        <v>619.77060000000006</v>
      </c>
      <c r="H384" s="2">
        <f t="shared" si="13"/>
        <v>0.10000000000002274</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5579</v>
      </c>
      <c r="D413" s="1">
        <f>'PR-RAS'!E418</f>
        <v>14676.12</v>
      </c>
      <c r="E413" s="1">
        <v>0</v>
      </c>
      <c r="F413" s="1">
        <v>0</v>
      </c>
      <c r="G413" s="2">
        <f t="shared" si="12"/>
        <v>14391.670880000001</v>
      </c>
      <c r="H413" s="2">
        <f t="shared" si="13"/>
        <v>0.12000000000080036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821065.6</v>
      </c>
      <c r="D417" s="1">
        <f>'PR-RAS'!E422</f>
        <v>909161.87</v>
      </c>
      <c r="E417" s="1">
        <v>0</v>
      </c>
      <c r="F417" s="1">
        <v>0</v>
      </c>
      <c r="G417" s="2">
        <f t="shared" si="12"/>
        <v>1097985.9654399999</v>
      </c>
      <c r="H417" s="2">
        <f t="shared" si="13"/>
        <v>0.53000000002793968</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408821.14</v>
      </c>
      <c r="D418" s="1">
        <f>'PR-RAS'!E423</f>
        <v>701586.21</v>
      </c>
      <c r="E418" s="1">
        <v>0</v>
      </c>
      <c r="F418" s="1">
        <v>0</v>
      </c>
      <c r="G418" s="2">
        <f t="shared" si="12"/>
        <v>755601.31452000001</v>
      </c>
      <c r="H418" s="2">
        <f t="shared" si="13"/>
        <v>0.34999999997671694</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412244.45999999996</v>
      </c>
      <c r="D419" s="1">
        <f>'PR-RAS'!E424</f>
        <v>207575.66000000003</v>
      </c>
      <c r="E419" s="1">
        <v>0</v>
      </c>
      <c r="F419" s="1">
        <v>0</v>
      </c>
      <c r="G419" s="2">
        <f t="shared" si="12"/>
        <v>345851.43604</v>
      </c>
      <c r="H419" s="2">
        <f t="shared" si="13"/>
        <v>0.79999999993015081</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76267.47</v>
      </c>
      <c r="D421" s="1">
        <f>'PR-RAS'!E426</f>
        <v>283379.55</v>
      </c>
      <c r="E421" s="1">
        <v>0</v>
      </c>
      <c r="F421" s="1">
        <v>0</v>
      </c>
      <c r="G421" s="2">
        <f t="shared" si="12"/>
        <v>270071.15939999995</v>
      </c>
      <c r="H421" s="2">
        <f t="shared" si="13"/>
        <v>0.92000000001280569</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821065.6</v>
      </c>
      <c r="D637" s="1">
        <f>'PR-RAS'!E643</f>
        <v>909161.87</v>
      </c>
      <c r="E637" s="1">
        <v>0</v>
      </c>
      <c r="F637" s="1">
        <v>0</v>
      </c>
      <c r="G637" s="2">
        <f t="shared" si="14"/>
        <v>1678651.6202399998</v>
      </c>
      <c r="H637" s="2">
        <f t="shared" si="15"/>
        <v>0.53000000002793968</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408821.14</v>
      </c>
      <c r="D638" s="1">
        <f>'PR-RAS'!E644</f>
        <v>701586.21</v>
      </c>
      <c r="E638" s="1">
        <v>0</v>
      </c>
      <c r="F638" s="1">
        <v>0</v>
      </c>
      <c r="G638" s="2">
        <f t="shared" si="14"/>
        <v>1154239.89772</v>
      </c>
      <c r="H638" s="2">
        <f t="shared" si="15"/>
        <v>0.34999999997671694</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412244.45999999996</v>
      </c>
      <c r="D639" s="1">
        <f>'PR-RAS'!E645</f>
        <v>207575.66000000003</v>
      </c>
      <c r="E639" s="1">
        <v>0</v>
      </c>
      <c r="F639" s="1">
        <v>0</v>
      </c>
      <c r="G639" s="2">
        <f t="shared" si="14"/>
        <v>527878.50764000008</v>
      </c>
      <c r="H639" s="2">
        <f t="shared" si="15"/>
        <v>0.79999999993015081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76267.47</v>
      </c>
      <c r="D641" s="1">
        <f>'PR-RAS'!E647</f>
        <v>283379.55</v>
      </c>
      <c r="E641" s="1">
        <v>0</v>
      </c>
      <c r="F641" s="1">
        <v>0</v>
      </c>
      <c r="G641" s="2">
        <f t="shared" si="14"/>
        <v>411537.0048</v>
      </c>
      <c r="H641" s="2">
        <f t="shared" si="15"/>
        <v>0.92000000001280569</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488511.92999999993</v>
      </c>
      <c r="D643" s="1">
        <f>'PR-RAS'!E649</f>
        <v>490955.21</v>
      </c>
      <c r="E643" s="1">
        <v>0</v>
      </c>
      <c r="F643" s="1">
        <v>0</v>
      </c>
      <c r="G643" s="2">
        <f t="shared" si="14"/>
        <v>944011.14870000014</v>
      </c>
      <c r="H643" s="2">
        <f t="shared" si="15"/>
        <v>0.28000000008614734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78896.05</v>
      </c>
      <c r="D646" s="1">
        <f>'PR-RAS'!E653</f>
        <v>295274.03999999998</v>
      </c>
      <c r="E646" s="1">
        <v>0</v>
      </c>
      <c r="F646" s="1">
        <v>0</v>
      </c>
      <c r="G646" s="2">
        <f t="shared" si="14"/>
        <v>431791.46385</v>
      </c>
      <c r="H646" s="2">
        <f t="shared" si="15"/>
        <v>8.9999999981955625E-2</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885450.44</v>
      </c>
      <c r="D647" s="1">
        <f>'PR-RAS'!E654</f>
        <v>914442.49</v>
      </c>
      <c r="E647" s="1">
        <v>0</v>
      </c>
      <c r="F647" s="1">
        <v>0</v>
      </c>
      <c r="G647" s="2">
        <f t="shared" si="14"/>
        <v>1753460.68132</v>
      </c>
      <c r="H647" s="2">
        <f t="shared" si="15"/>
        <v>0.92999999993480742</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472009.5</v>
      </c>
      <c r="D648" s="1">
        <f>'PR-RAS'!E655</f>
        <v>642013.14</v>
      </c>
      <c r="E648" s="1">
        <v>0</v>
      </c>
      <c r="F648" s="1">
        <v>0</v>
      </c>
      <c r="G648" s="2">
        <f t="shared" si="14"/>
        <v>1136155.1496600001</v>
      </c>
      <c r="H648" s="2">
        <f t="shared" si="15"/>
        <v>0.64000000001396984</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492336.99</v>
      </c>
      <c r="D649" s="1">
        <f>'PR-RAS'!E656</f>
        <v>567703.39</v>
      </c>
      <c r="E649" s="1">
        <v>0</v>
      </c>
      <c r="F649" s="1">
        <v>0</v>
      </c>
      <c r="G649" s="2">
        <f t="shared" si="14"/>
        <v>1054777.9629600001</v>
      </c>
      <c r="H649" s="2">
        <f t="shared" si="15"/>
        <v>0.40000000002328306</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25</v>
      </c>
      <c r="D651" s="1">
        <f>'PR-RAS'!E658</f>
        <v>25</v>
      </c>
      <c r="E651" s="1">
        <v>0</v>
      </c>
      <c r="F651" s="1">
        <v>0</v>
      </c>
      <c r="G651" s="2">
        <f t="shared" si="14"/>
        <v>48.75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1227.1300000000001</v>
      </c>
      <c r="E662" s="1">
        <v>0</v>
      </c>
      <c r="F662" s="1">
        <v>0</v>
      </c>
      <c r="G662" s="2">
        <f t="shared" si="14"/>
        <v>1622.2658600000002</v>
      </c>
      <c r="H662" s="2">
        <f t="shared" si="15"/>
        <v>0.13000000000010914</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357981.64</v>
      </c>
      <c r="D695" s="1">
        <f>'PR-RAS'!E702</f>
        <v>172392.37</v>
      </c>
      <c r="E695" s="1">
        <v>0</v>
      </c>
      <c r="F695" s="1">
        <v>0</v>
      </c>
      <c r="G695" s="2">
        <f t="shared" si="14"/>
        <v>487719.86771999998</v>
      </c>
      <c r="H695" s="2">
        <f t="shared" si="15"/>
        <v>0.72999999998137355</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23836.959999999999</v>
      </c>
      <c r="E696" s="1">
        <v>0</v>
      </c>
      <c r="F696" s="1">
        <v>0</v>
      </c>
      <c r="G696" s="2">
        <f t="shared" si="14"/>
        <v>33133.374399999993</v>
      </c>
      <c r="H696" s="2">
        <f t="shared" si="15"/>
        <v>4.0000000000873115E-2</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16550.439999999999</v>
      </c>
      <c r="D727" s="1">
        <f>'PR-RAS'!E734</f>
        <v>21094.79</v>
      </c>
      <c r="E727" s="1">
        <v>0</v>
      </c>
      <c r="F727" s="1">
        <v>0</v>
      </c>
      <c r="G727" s="2">
        <f t="shared" si="14"/>
        <v>42645.254520000002</v>
      </c>
      <c r="H727" s="2">
        <f t="shared" si="15"/>
        <v>0.64999999999781721</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1990</v>
      </c>
      <c r="E729" s="1">
        <v>0</v>
      </c>
      <c r="F729" s="1">
        <v>0</v>
      </c>
      <c r="G729" s="2">
        <f t="shared" si="14"/>
        <v>2897.44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1256.6199999999999</v>
      </c>
      <c r="D734" s="1">
        <f>'PR-RAS'!E741</f>
        <v>788.31</v>
      </c>
      <c r="E734" s="1">
        <v>0</v>
      </c>
      <c r="F734" s="1">
        <v>0</v>
      </c>
      <c r="G734" s="2">
        <f t="shared" si="14"/>
        <v>2076.7649199999996</v>
      </c>
      <c r="H734" s="2">
        <f t="shared" si="15"/>
        <v>0.69000000000005457</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1341.24</v>
      </c>
      <c r="E777" s="1">
        <v>0</v>
      </c>
      <c r="F777" s="1">
        <v>0</v>
      </c>
      <c r="G777" s="2">
        <f t="shared" si="14"/>
        <v>2081.60448</v>
      </c>
      <c r="H777" s="2">
        <f t="shared" si="15"/>
        <v>0.24000000000000909</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1324.3</v>
      </c>
      <c r="E813" s="1">
        <v>0</v>
      </c>
      <c r="F813" s="1">
        <v>0</v>
      </c>
      <c r="G813" s="2">
        <f t="shared" si="14"/>
        <v>2150.6632</v>
      </c>
      <c r="H813" s="2">
        <f t="shared" si="15"/>
        <v>0.29999999999995453</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326065.46000000002</v>
      </c>
      <c r="D1582" s="6"/>
      <c r="E1582" s="6">
        <v>0</v>
      </c>
      <c r="F1582" s="6">
        <v>0</v>
      </c>
      <c r="G1582" s="7">
        <f t="shared" ref="G1582:G1686" si="70">B1582/1000*C1582</f>
        <v>326.06546000000003</v>
      </c>
      <c r="H1582" s="7">
        <f t="shared" ref="H1582:H1686" si="71">ABS(C1582-ROUND(C1582,0))</f>
        <v>0.46000000002095476</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603596.6399999999</v>
      </c>
      <c r="D1583" s="1">
        <v>0</v>
      </c>
      <c r="E1583" s="1">
        <v>0</v>
      </c>
      <c r="F1583" s="1">
        <v>0</v>
      </c>
      <c r="G1583" s="2">
        <f t="shared" si="70"/>
        <v>1207.1932799999997</v>
      </c>
      <c r="H1583" s="2">
        <f t="shared" si="71"/>
        <v>0.36000000010244548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588920.5199999999</v>
      </c>
      <c r="D1585" s="1">
        <v>0</v>
      </c>
      <c r="E1585" s="1">
        <v>0</v>
      </c>
      <c r="F1585" s="1">
        <v>0</v>
      </c>
      <c r="G1585" s="2">
        <f t="shared" si="70"/>
        <v>2355.6820799999996</v>
      </c>
      <c r="H1585" s="2">
        <f t="shared" si="71"/>
        <v>0.48000000009778887</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413837.83</v>
      </c>
      <c r="D1586" s="1">
        <v>0</v>
      </c>
      <c r="E1586" s="1">
        <v>0</v>
      </c>
      <c r="F1586" s="1">
        <v>0</v>
      </c>
      <c r="G1586" s="2">
        <f t="shared" si="70"/>
        <v>2069.1891500000002</v>
      </c>
      <c r="H1586" s="2">
        <f t="shared" si="71"/>
        <v>0.16999999998370185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112845.27</v>
      </c>
      <c r="D1587" s="1">
        <v>0</v>
      </c>
      <c r="E1587" s="1">
        <v>0</v>
      </c>
      <c r="F1587" s="1">
        <v>0</v>
      </c>
      <c r="G1587" s="2">
        <f t="shared" si="70"/>
        <v>677.07162000000005</v>
      </c>
      <c r="H1587" s="2">
        <f t="shared" si="71"/>
        <v>0.27000000000407454</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278.58</v>
      </c>
      <c r="D1588" s="1">
        <v>0</v>
      </c>
      <c r="E1588" s="1">
        <v>0</v>
      </c>
      <c r="F1588" s="1">
        <v>0</v>
      </c>
      <c r="G1588" s="2">
        <f t="shared" si="70"/>
        <v>1.9500599999999999</v>
      </c>
      <c r="H1588" s="2">
        <f t="shared" si="71"/>
        <v>0.42000000000001592</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1548.73</v>
      </c>
      <c r="D1589" s="1">
        <v>0</v>
      </c>
      <c r="E1589" s="1">
        <v>0</v>
      </c>
      <c r="F1589" s="1">
        <v>0</v>
      </c>
      <c r="G1589" s="2">
        <f t="shared" si="70"/>
        <v>12.38984</v>
      </c>
      <c r="H1589" s="2">
        <f t="shared" si="71"/>
        <v>0.26999999999998181</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57945.35</v>
      </c>
      <c r="D1590" s="1">
        <v>0</v>
      </c>
      <c r="E1590" s="1">
        <v>0</v>
      </c>
      <c r="F1590" s="1">
        <v>0</v>
      </c>
      <c r="G1590" s="2">
        <f>B1590/1000*C1590</f>
        <v>521.50815</v>
      </c>
      <c r="H1590" s="2">
        <f>ABS(C1590-ROUND(C1590,0))</f>
        <v>0.34999999999854481</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2464.7600000000002</v>
      </c>
      <c r="D1593" s="1">
        <v>0</v>
      </c>
      <c r="E1593" s="1">
        <v>0</v>
      </c>
      <c r="F1593" s="1">
        <v>0</v>
      </c>
      <c r="G1593" s="2">
        <f t="shared" si="70"/>
        <v>29.577120000000004</v>
      </c>
      <c r="H1593" s="2">
        <f t="shared" si="71"/>
        <v>0.23999999999978172</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14676.12</v>
      </c>
      <c r="D1594" s="1">
        <v>0</v>
      </c>
      <c r="E1594" s="1">
        <v>0</v>
      </c>
      <c r="F1594" s="1">
        <v>0</v>
      </c>
      <c r="G1594" s="2">
        <f t="shared" si="70"/>
        <v>190.78955999999999</v>
      </c>
      <c r="H1594" s="2">
        <f t="shared" si="71"/>
        <v>0.12000000000080036</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606921.27</v>
      </c>
      <c r="D1602" s="1">
        <v>0</v>
      </c>
      <c r="E1602" s="1">
        <v>0</v>
      </c>
      <c r="F1602" s="1">
        <v>0</v>
      </c>
      <c r="G1602" s="2">
        <f t="shared" si="70"/>
        <v>12745.346670000001</v>
      </c>
      <c r="H1602" s="2">
        <f t="shared" si="71"/>
        <v>0.27000000001862645</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592245.15</v>
      </c>
      <c r="D1604" s="1">
        <v>0</v>
      </c>
      <c r="E1604" s="1">
        <v>0</v>
      </c>
      <c r="F1604" s="1">
        <v>0</v>
      </c>
      <c r="G1604" s="2">
        <f t="shared" si="70"/>
        <v>13621.63845</v>
      </c>
      <c r="H1604" s="2">
        <f t="shared" si="71"/>
        <v>0.15000000002328306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409319.25</v>
      </c>
      <c r="D1605" s="1">
        <v>0</v>
      </c>
      <c r="E1605" s="1">
        <v>0</v>
      </c>
      <c r="F1605" s="1">
        <v>0</v>
      </c>
      <c r="G1605" s="2">
        <f t="shared" si="70"/>
        <v>9823.6620000000003</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119621.39</v>
      </c>
      <c r="D1606" s="1">
        <v>0</v>
      </c>
      <c r="E1606" s="1">
        <v>0</v>
      </c>
      <c r="F1606" s="1">
        <v>0</v>
      </c>
      <c r="G1606" s="2">
        <f t="shared" si="70"/>
        <v>2990.5347500000003</v>
      </c>
      <c r="H1606" s="2">
        <f t="shared" si="71"/>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1345.67</v>
      </c>
      <c r="D1607" s="1">
        <v>0</v>
      </c>
      <c r="E1607" s="1">
        <v>0</v>
      </c>
      <c r="F1607" s="1">
        <v>0</v>
      </c>
      <c r="G1607" s="2">
        <f t="shared" si="70"/>
        <v>34.98742</v>
      </c>
      <c r="H1607" s="2">
        <f t="shared" si="71"/>
        <v>0.32999999999992724</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1548.73</v>
      </c>
      <c r="D1608" s="1">
        <v>0</v>
      </c>
      <c r="E1608" s="1">
        <v>0</v>
      </c>
      <c r="F1608" s="1">
        <v>0</v>
      </c>
      <c r="G1608" s="2">
        <f t="shared" si="70"/>
        <v>41.815710000000003</v>
      </c>
      <c r="H1608" s="2">
        <f t="shared" si="71"/>
        <v>0.26999999999998181</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57945.35</v>
      </c>
      <c r="D1609" s="1">
        <v>0</v>
      </c>
      <c r="E1609" s="1">
        <v>0</v>
      </c>
      <c r="F1609" s="1">
        <v>0</v>
      </c>
      <c r="G1609" s="2">
        <f>B1609/1000*C1609</f>
        <v>1622.4698000000001</v>
      </c>
      <c r="H1609" s="2">
        <f>ABS(C1609-ROUND(C1609,0))</f>
        <v>0.34999999999854481</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2464.7600000000002</v>
      </c>
      <c r="D1612" s="1">
        <v>0</v>
      </c>
      <c r="E1612" s="1">
        <v>0</v>
      </c>
      <c r="F1612" s="1">
        <v>0</v>
      </c>
      <c r="G1612" s="2">
        <f t="shared" si="70"/>
        <v>76.407560000000004</v>
      </c>
      <c r="H1612" s="2">
        <f t="shared" si="71"/>
        <v>0.23999999999978172</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14676.12</v>
      </c>
      <c r="D1613" s="1">
        <v>0</v>
      </c>
      <c r="E1613" s="1">
        <v>0</v>
      </c>
      <c r="F1613" s="1">
        <v>0</v>
      </c>
      <c r="G1613" s="2">
        <f t="shared" si="70"/>
        <v>469.63584000000003</v>
      </c>
      <c r="H1613" s="2">
        <f t="shared" si="71"/>
        <v>0.12000000000080036</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322740.82999999984</v>
      </c>
      <c r="D1621" s="1">
        <v>0</v>
      </c>
      <c r="E1621" s="1">
        <v>0</v>
      </c>
      <c r="F1621" s="1">
        <v>0</v>
      </c>
      <c r="G1621" s="2">
        <f t="shared" si="70"/>
        <v>12909.633199999995</v>
      </c>
      <c r="H1621" s="2">
        <f t="shared" si="71"/>
        <v>0.17000000015832484</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915</v>
      </c>
      <c r="D1622" s="1">
        <v>0</v>
      </c>
      <c r="E1622" s="1">
        <v>0</v>
      </c>
      <c r="F1622" s="1">
        <v>0</v>
      </c>
      <c r="G1622" s="2">
        <f t="shared" si="70"/>
        <v>37.515000000000001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915</v>
      </c>
      <c r="D1623" s="1">
        <v>0</v>
      </c>
      <c r="E1623" s="1">
        <v>0</v>
      </c>
      <c r="F1623" s="1">
        <v>0</v>
      </c>
      <c r="G1623" s="2">
        <f t="shared" si="70"/>
        <v>38.43</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915</v>
      </c>
      <c r="D1624" s="1">
        <v>0</v>
      </c>
      <c r="E1624" s="1">
        <v>0</v>
      </c>
      <c r="F1624" s="1">
        <v>0</v>
      </c>
      <c r="G1624" s="2">
        <f t="shared" si="70"/>
        <v>39.344999999999999</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321825.82999999996</v>
      </c>
      <c r="D1681" s="1">
        <v>0</v>
      </c>
      <c r="E1681" s="1">
        <v>0</v>
      </c>
      <c r="F1681" s="1">
        <v>0</v>
      </c>
      <c r="G1681" s="2">
        <f t="shared" si="70"/>
        <v>32182.582999999999</v>
      </c>
      <c r="H1681" s="2">
        <f t="shared" si="71"/>
        <v>0.17000000004190952</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242807.08</v>
      </c>
      <c r="D1682" s="1">
        <v>0</v>
      </c>
      <c r="E1682" s="1">
        <v>0</v>
      </c>
      <c r="F1682" s="1">
        <v>0</v>
      </c>
      <c r="G1682" s="2">
        <f t="shared" si="70"/>
        <v>24523.515080000001</v>
      </c>
      <c r="H1682" s="2">
        <f t="shared" si="71"/>
        <v>7.9999999987194315E-2</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79018.75</v>
      </c>
      <c r="D1683" s="1">
        <v>0</v>
      </c>
      <c r="E1683" s="1">
        <v>0</v>
      </c>
      <c r="F1683" s="1">
        <v>0</v>
      </c>
      <c r="G1683" s="2">
        <f t="shared" si="70"/>
        <v>8059.9124999999995</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4140625" defaultRowHeight="15" customHeight="1"/>
  <cols>
    <col min="1" max="1" width="112.6640625" style="202" customWidth="1"/>
    <col min="2" max="6" width="14.44140625" customWidth="1"/>
  </cols>
  <sheetData>
    <row r="1" spans="1:1" ht="37.5" customHeight="1">
      <c r="A1" s="209" t="s">
        <v>12</v>
      </c>
    </row>
    <row r="2" spans="1:1" ht="12.75" customHeight="1">
      <c r="A2" s="203"/>
    </row>
    <row r="3" spans="1:1" ht="13.2">
      <c r="A3" s="204" t="s">
        <v>13</v>
      </c>
    </row>
    <row r="4" spans="1:1" ht="39" customHeight="1">
      <c r="A4" s="204" t="s">
        <v>14</v>
      </c>
    </row>
    <row r="5" spans="1:1" ht="60.75" customHeight="1">
      <c r="A5" s="204" t="s">
        <v>15</v>
      </c>
    </row>
    <row r="6" spans="1:1" ht="27" customHeight="1">
      <c r="A6" s="205" t="s">
        <v>16</v>
      </c>
    </row>
    <row r="7" spans="1:1" ht="51">
      <c r="A7" s="206" t="s">
        <v>17</v>
      </c>
    </row>
    <row r="8" spans="1:1" ht="71.400000000000006">
      <c r="A8" s="207" t="s">
        <v>18</v>
      </c>
    </row>
    <row r="9" spans="1:1" ht="20.399999999999999">
      <c r="A9" s="204" t="s">
        <v>19</v>
      </c>
    </row>
    <row r="10" spans="1:1" ht="40.799999999999997">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tabSelected="1" zoomScale="85" zoomScaleNormal="85" workbookViewId="0">
      <selection activeCell="E44" sqref="E44"/>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c r="A2" s="322" t="s">
        <v>22</v>
      </c>
      <c r="B2" s="323"/>
      <c r="C2" s="323"/>
      <c r="D2" s="323"/>
      <c r="E2" s="323"/>
      <c r="F2" s="323"/>
      <c r="G2" s="323"/>
      <c r="H2" s="323"/>
      <c r="I2" s="323"/>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24" t="s">
        <v>24</v>
      </c>
      <c r="B4" s="325"/>
      <c r="C4" s="325"/>
      <c r="D4" s="325"/>
      <c r="E4" s="325"/>
      <c r="F4" s="325"/>
      <c r="G4" s="325"/>
      <c r="H4" s="325"/>
      <c r="I4" s="325"/>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50240</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c r="A16" s="330" t="s">
        <v>29</v>
      </c>
      <c r="B16" s="349" t="str">
        <f>'PR-RAS'!B6</f>
        <v>PRIHODI POSLOVANJA (šifre 61+62+63+64+65+66+67+68)</v>
      </c>
      <c r="C16" s="345"/>
      <c r="D16" s="345"/>
      <c r="E16" s="345"/>
      <c r="F16" s="346"/>
      <c r="G16" s="27" t="str">
        <f>'PR-RAS'!C6</f>
        <v>6</v>
      </c>
      <c r="H16" s="298">
        <f>'PR-RAS'!D6</f>
        <v>821065.6</v>
      </c>
      <c r="I16" s="298">
        <f>'PR-RAS'!E6</f>
        <v>909161.87</v>
      </c>
      <c r="J16" s="4"/>
      <c r="K16" s="4"/>
      <c r="L16" s="4"/>
      <c r="M16" s="4"/>
      <c r="N16" s="4"/>
      <c r="O16" s="4"/>
      <c r="P16" s="4"/>
      <c r="Q16" s="4"/>
      <c r="R16" s="4"/>
      <c r="S16" s="4"/>
      <c r="T16" s="4"/>
      <c r="U16" s="4"/>
      <c r="V16" s="4"/>
      <c r="W16" s="4"/>
    </row>
    <row r="17" spans="1:23" ht="12.75" customHeight="1">
      <c r="A17" s="331"/>
      <c r="B17" s="338" t="str">
        <f>'PR-RAS'!B152</f>
        <v xml:space="preserve">RASHODI POSLOVANJA (šifre 31+32+34+35+36+37+38) </v>
      </c>
      <c r="C17" s="339"/>
      <c r="D17" s="339"/>
      <c r="E17" s="339"/>
      <c r="F17" s="340"/>
      <c r="G17" s="28" t="str">
        <f>'PR-RAS'!C152</f>
        <v>3</v>
      </c>
      <c r="H17" s="298">
        <f>'PR-RAS'!D152</f>
        <v>403242.14</v>
      </c>
      <c r="I17" s="298">
        <f>'PR-RAS'!E152</f>
        <v>686910.09</v>
      </c>
      <c r="J17" s="4"/>
      <c r="K17" s="4"/>
      <c r="L17" s="4"/>
      <c r="M17" s="4"/>
      <c r="N17" s="4"/>
      <c r="O17" s="4"/>
      <c r="P17" s="4"/>
      <c r="Q17" s="4"/>
      <c r="R17" s="4"/>
      <c r="S17" s="4"/>
      <c r="T17" s="4"/>
      <c r="U17" s="4"/>
      <c r="V17" s="4"/>
      <c r="W17" s="4"/>
    </row>
    <row r="18" spans="1:23" ht="12.75" customHeight="1">
      <c r="A18" s="331"/>
      <c r="B18" s="338" t="str">
        <f>'PR-RAS'!B649</f>
        <v>Višak prihoda i primitaka raspoloživ u sljedećem razdoblju (šifre X005 + '9221-9222' - Y005 - '9222-9221')</v>
      </c>
      <c r="C18" s="339"/>
      <c r="D18" s="339"/>
      <c r="E18" s="339"/>
      <c r="F18" s="340"/>
      <c r="G18" s="28" t="str">
        <f>'PR-RAS'!C649</f>
        <v>X006</v>
      </c>
      <c r="H18" s="298">
        <f>'PR-RAS'!D649</f>
        <v>488511.92999999993</v>
      </c>
      <c r="I18" s="298">
        <f>'PR-RAS'!E649</f>
        <v>490955.21</v>
      </c>
      <c r="J18" s="4"/>
      <c r="K18" s="4"/>
      <c r="L18" s="4"/>
      <c r="M18" s="4"/>
      <c r="N18" s="4"/>
      <c r="O18" s="4"/>
      <c r="P18" s="4"/>
      <c r="Q18" s="4"/>
      <c r="R18" s="4"/>
      <c r="S18" s="4"/>
      <c r="T18" s="4"/>
      <c r="U18" s="4"/>
      <c r="V18" s="4"/>
      <c r="W18" s="4"/>
    </row>
    <row r="19" spans="1:23" ht="12.75" customHeight="1">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c r="A37" s="330" t="s">
        <v>37</v>
      </c>
      <c r="B37" s="349" t="str">
        <f>OBVEZE!B5</f>
        <v>Stanje obveza 1. siječnja (=stanju obveza iz Izvještaja o obvezama na 31. prosinca prethodne godine)</v>
      </c>
      <c r="C37" s="345"/>
      <c r="D37" s="345"/>
      <c r="E37" s="345"/>
      <c r="F37" s="346"/>
      <c r="G37" s="125" t="str">
        <f>OBVEZE!C5</f>
        <v>V001</v>
      </c>
      <c r="H37" s="298">
        <f>OBVEZE!D5</f>
        <v>326065.46000000002</v>
      </c>
      <c r="I37" s="298" t="s">
        <v>52</v>
      </c>
      <c r="J37" s="4"/>
      <c r="K37" s="4"/>
      <c r="L37" s="4"/>
      <c r="M37" s="4"/>
      <c r="N37" s="4"/>
      <c r="O37" s="4"/>
      <c r="P37" s="4"/>
      <c r="Q37" s="4"/>
      <c r="R37" s="4"/>
      <c r="S37" s="4"/>
      <c r="T37" s="4"/>
      <c r="U37" s="4"/>
      <c r="V37" s="4"/>
      <c r="W37" s="4"/>
    </row>
    <row r="38" spans="1:23" ht="12.75" customHeight="1">
      <c r="A38" s="331"/>
      <c r="B38" s="338" t="str">
        <f>OBVEZE!B44</f>
        <v>Stanje obveza na kraju izvještajnog razdoblja (šifre V001+V002-V004) i (šifre V007+V009)</v>
      </c>
      <c r="C38" s="339"/>
      <c r="D38" s="339"/>
      <c r="E38" s="339"/>
      <c r="F38" s="340"/>
      <c r="G38" s="126" t="str">
        <f>OBVEZE!C44</f>
        <v>V006</v>
      </c>
      <c r="H38" s="298" t="s">
        <v>52</v>
      </c>
      <c r="I38" s="298">
        <f>OBVEZE!D44</f>
        <v>322740.82999999984</v>
      </c>
      <c r="J38" s="4"/>
      <c r="K38" s="4"/>
      <c r="L38" s="4"/>
      <c r="M38" s="4"/>
      <c r="N38" s="4"/>
      <c r="O38" s="4"/>
      <c r="P38" s="4"/>
      <c r="Q38" s="4"/>
      <c r="R38" s="4"/>
      <c r="S38" s="4"/>
      <c r="T38" s="4"/>
      <c r="U38" s="4"/>
      <c r="V38" s="4"/>
      <c r="W38" s="4"/>
    </row>
    <row r="39" spans="1:23" ht="12.75" customHeight="1">
      <c r="A39" s="331"/>
      <c r="B39" s="338" t="str">
        <f>OBVEZE!B45</f>
        <v>Stanje dospjelih obveza na kraju izvještajnog razdoblja (šifre V008+D23+D24 + 'D dio 25,26' + D27)</v>
      </c>
      <c r="C39" s="339"/>
      <c r="D39" s="339"/>
      <c r="E39" s="339"/>
      <c r="F39" s="340"/>
      <c r="G39" s="126" t="str">
        <f>OBVEZE!C45</f>
        <v>V007</v>
      </c>
      <c r="H39" s="298" t="s">
        <v>52</v>
      </c>
      <c r="I39" s="298">
        <f>OBVEZE!D45</f>
        <v>915</v>
      </c>
      <c r="J39" s="4"/>
      <c r="K39" s="4"/>
      <c r="L39" s="4"/>
      <c r="M39" s="4"/>
      <c r="N39" s="4"/>
      <c r="O39" s="4"/>
      <c r="P39" s="4"/>
      <c r="Q39" s="4"/>
      <c r="R39" s="4"/>
      <c r="S39" s="4"/>
      <c r="T39" s="4"/>
      <c r="U39" s="4"/>
      <c r="V39" s="4"/>
      <c r="W39" s="4"/>
    </row>
    <row r="40" spans="1:23" ht="12.75" customHeight="1">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321825.82999999996</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337" workbookViewId="0">
      <selection activeCell="E189" sqref="E189"/>
    </sheetView>
  </sheetViews>
  <sheetFormatPr defaultColWidth="14.44140625" defaultRowHeight="15" customHeight="1"/>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821065.6</v>
      </c>
      <c r="E6" s="59">
        <f>E7+E43+E49+E82+E106+E125+E134+E140</f>
        <v>909161.87</v>
      </c>
      <c r="F6" s="44">
        <f t="shared" ref="F6:F132" si="0">IF(D6&lt;&gt;0,IF(E6/D6&gt;=100,"&gt;&gt;100",E6/D6*100),"-")</f>
        <v>110.72950443910938</v>
      </c>
    </row>
    <row r="7" spans="1:24" ht="12.75" customHeight="1">
      <c r="A7" s="62">
        <v>61</v>
      </c>
      <c r="B7" s="228" t="s">
        <v>65</v>
      </c>
      <c r="C7" s="267" t="s">
        <v>66</v>
      </c>
      <c r="D7" s="59">
        <f>D8+D17+D23+D29+D36+D39</f>
        <v>0</v>
      </c>
      <c r="E7" s="59">
        <f>E8+E17+E23+E29+E36+E39</f>
        <v>0</v>
      </c>
      <c r="F7" s="44" t="str">
        <f t="shared" si="0"/>
        <v>-</v>
      </c>
    </row>
    <row r="8" spans="1:24" ht="12.75" customHeight="1">
      <c r="A8" s="62">
        <v>611</v>
      </c>
      <c r="B8" s="228" t="s">
        <v>67</v>
      </c>
      <c r="C8" s="267" t="s">
        <v>68</v>
      </c>
      <c r="D8" s="59">
        <f>SUM(D9:D14)-D15-D16</f>
        <v>0</v>
      </c>
      <c r="E8" s="59">
        <f>SUM(E9:E14)-E15-E16</f>
        <v>0</v>
      </c>
      <c r="F8" s="44" t="str">
        <f t="shared" si="0"/>
        <v>-</v>
      </c>
    </row>
    <row r="9" spans="1:24" ht="12.75" customHeight="1">
      <c r="A9" s="62">
        <v>6111</v>
      </c>
      <c r="B9" s="64" t="s">
        <v>69</v>
      </c>
      <c r="C9" s="267" t="s">
        <v>70</v>
      </c>
      <c r="D9" s="193">
        <v>0</v>
      </c>
      <c r="E9" s="193"/>
      <c r="F9" s="44" t="str">
        <f t="shared" si="0"/>
        <v>-</v>
      </c>
    </row>
    <row r="10" spans="1:24" ht="12.75" customHeight="1">
      <c r="A10" s="62">
        <v>6112</v>
      </c>
      <c r="B10" s="64" t="s">
        <v>71</v>
      </c>
      <c r="C10" s="267" t="s">
        <v>72</v>
      </c>
      <c r="D10" s="193">
        <v>0</v>
      </c>
      <c r="E10" s="193"/>
      <c r="F10" s="44" t="str">
        <f t="shared" si="0"/>
        <v>-</v>
      </c>
    </row>
    <row r="11" spans="1:24" ht="12.75" customHeight="1">
      <c r="A11" s="62">
        <v>6113</v>
      </c>
      <c r="B11" s="64" t="s">
        <v>73</v>
      </c>
      <c r="C11" s="267" t="s">
        <v>74</v>
      </c>
      <c r="D11" s="193">
        <v>0</v>
      </c>
      <c r="E11" s="193"/>
      <c r="F11" s="44" t="str">
        <f t="shared" si="0"/>
        <v>-</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0</v>
      </c>
      <c r="E15" s="193"/>
      <c r="F15" s="44" t="str">
        <f t="shared" si="0"/>
        <v>-</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0</v>
      </c>
      <c r="E23" s="59">
        <f t="shared" si="2"/>
        <v>0</v>
      </c>
      <c r="F23" s="44" t="str">
        <f t="shared" si="0"/>
        <v>-</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0</v>
      </c>
      <c r="E27" s="193"/>
      <c r="F27" s="44" t="str">
        <f t="shared" si="0"/>
        <v>-</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0</v>
      </c>
      <c r="E29" s="59">
        <f>SUM(E30:E35)</f>
        <v>0</v>
      </c>
      <c r="F29" s="44" t="str">
        <f t="shared" si="0"/>
        <v>-</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0</v>
      </c>
      <c r="E31" s="193"/>
      <c r="F31" s="44" t="str">
        <f t="shared" si="0"/>
        <v>-</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2.8">
      <c r="A49" s="62">
        <v>63</v>
      </c>
      <c r="B49" s="64" t="s">
        <v>149</v>
      </c>
      <c r="C49" s="267" t="s">
        <v>150</v>
      </c>
      <c r="D49" s="59">
        <f>D50+D53+D58+D61+D64+D68+D71+D74+D77</f>
        <v>480412.7</v>
      </c>
      <c r="E49" s="59">
        <f>E50+E53+E58+E61+E64+E68+E71+E74+E77</f>
        <v>489283.94999999995</v>
      </c>
      <c r="F49" s="44">
        <f t="shared" si="0"/>
        <v>101.84658940115445</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12">
      <c r="A53" s="62">
        <v>632</v>
      </c>
      <c r="B53" s="64" t="s">
        <v>157</v>
      </c>
      <c r="C53" s="267" t="s">
        <v>158</v>
      </c>
      <c r="D53" s="59">
        <f t="shared" ref="D53:E53" si="8">SUM(D54:D57)</f>
        <v>94438.92</v>
      </c>
      <c r="E53" s="59">
        <f t="shared" si="8"/>
        <v>291827.49</v>
      </c>
      <c r="F53" s="44">
        <f t="shared" si="0"/>
        <v>309.01188831892614</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94438.92</v>
      </c>
      <c r="E56" s="193">
        <v>291827.49</v>
      </c>
      <c r="F56" s="44">
        <f t="shared" si="0"/>
        <v>309.01188831892614</v>
      </c>
    </row>
    <row r="57" spans="1:6" ht="12.75" customHeight="1">
      <c r="A57" s="62">
        <v>6324</v>
      </c>
      <c r="B57" s="64" t="s">
        <v>165</v>
      </c>
      <c r="C57" s="267" t="s">
        <v>166</v>
      </c>
      <c r="D57" s="193">
        <v>0</v>
      </c>
      <c r="E57" s="193"/>
      <c r="F57" s="44" t="str">
        <f t="shared" si="0"/>
        <v>-</v>
      </c>
    </row>
    <row r="58" spans="1:6" ht="22.8">
      <c r="A58" s="62">
        <v>633</v>
      </c>
      <c r="B58" s="64" t="s">
        <v>167</v>
      </c>
      <c r="C58" s="267" t="s">
        <v>168</v>
      </c>
      <c r="D58" s="59">
        <f t="shared" ref="D58:E58" si="9">SUM(D59:D60)</f>
        <v>0</v>
      </c>
      <c r="E58" s="59">
        <f t="shared" si="9"/>
        <v>1227.1300000000001</v>
      </c>
      <c r="F58" s="44" t="str">
        <f t="shared" si="0"/>
        <v>-</v>
      </c>
    </row>
    <row r="59" spans="1:6" ht="12">
      <c r="A59" s="62">
        <v>6331</v>
      </c>
      <c r="B59" s="64" t="s">
        <v>169</v>
      </c>
      <c r="C59" s="267" t="s">
        <v>170</v>
      </c>
      <c r="D59" s="193">
        <v>0</v>
      </c>
      <c r="E59" s="193">
        <v>1227.1300000000001</v>
      </c>
      <c r="F59" s="44" t="str">
        <f t="shared" si="0"/>
        <v>-</v>
      </c>
    </row>
    <row r="60" spans="1:6" ht="12">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2.8">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2.8">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12">
      <c r="A70" s="62" t="s">
        <v>191</v>
      </c>
      <c r="B70" s="63" t="s">
        <v>192</v>
      </c>
      <c r="C70" s="267" t="s">
        <v>191</v>
      </c>
      <c r="D70" s="193">
        <v>0</v>
      </c>
      <c r="E70" s="193"/>
      <c r="F70" s="44" t="str">
        <f t="shared" si="0"/>
        <v>-</v>
      </c>
    </row>
    <row r="71" spans="1:6" ht="22.8">
      <c r="A71" s="62" t="s">
        <v>193</v>
      </c>
      <c r="B71" s="64" t="s">
        <v>194</v>
      </c>
      <c r="C71" s="268" t="s">
        <v>193</v>
      </c>
      <c r="D71" s="59">
        <f t="shared" ref="D71:E71" si="12">SUM(D72:D73)</f>
        <v>0</v>
      </c>
      <c r="E71" s="59">
        <f t="shared" si="12"/>
        <v>0</v>
      </c>
      <c r="F71" s="44" t="str">
        <f t="shared" si="0"/>
        <v>-</v>
      </c>
    </row>
    <row r="72" spans="1:6" ht="22.8">
      <c r="A72" s="62" t="s">
        <v>195</v>
      </c>
      <c r="B72" s="64" t="s">
        <v>196</v>
      </c>
      <c r="C72" s="268" t="s">
        <v>195</v>
      </c>
      <c r="D72" s="193">
        <v>0</v>
      </c>
      <c r="E72" s="193"/>
      <c r="F72" s="44" t="str">
        <f t="shared" si="0"/>
        <v>-</v>
      </c>
    </row>
    <row r="73" spans="1:6" ht="22.8">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357981.64</v>
      </c>
      <c r="E74" s="59">
        <f t="shared" si="13"/>
        <v>196229.33</v>
      </c>
      <c r="F74" s="44">
        <f t="shared" si="0"/>
        <v>54.815473218123692</v>
      </c>
    </row>
    <row r="75" spans="1:6" ht="12.75" customHeight="1">
      <c r="A75" s="62" t="s">
        <v>201</v>
      </c>
      <c r="B75" s="64" t="s">
        <v>202</v>
      </c>
      <c r="C75" s="267" t="s">
        <v>201</v>
      </c>
      <c r="D75" s="193">
        <v>357981.64</v>
      </c>
      <c r="E75" s="193">
        <v>196229.33</v>
      </c>
      <c r="F75" s="44">
        <f t="shared" si="0"/>
        <v>54.815473218123692</v>
      </c>
    </row>
    <row r="76" spans="1:6" ht="12.75" customHeight="1">
      <c r="A76" s="62" t="s">
        <v>203</v>
      </c>
      <c r="B76" s="64" t="s">
        <v>204</v>
      </c>
      <c r="C76" s="267" t="s">
        <v>203</v>
      </c>
      <c r="D76" s="193">
        <v>0</v>
      </c>
      <c r="E76" s="193"/>
      <c r="F76" s="44" t="str">
        <f t="shared" si="0"/>
        <v>-</v>
      </c>
    </row>
    <row r="77" spans="1:6" ht="12">
      <c r="A77" s="62" t="s">
        <v>205</v>
      </c>
      <c r="B77" s="64" t="s">
        <v>206</v>
      </c>
      <c r="C77" s="267" t="s">
        <v>205</v>
      </c>
      <c r="D77" s="59">
        <f t="shared" ref="D77:E77" si="14">SUM(D78:D81)</f>
        <v>27992.14</v>
      </c>
      <c r="E77" s="59">
        <f t="shared" si="14"/>
        <v>0</v>
      </c>
      <c r="F77" s="44">
        <f t="shared" si="0"/>
        <v>0</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2.8">
      <c r="A80" s="62">
        <v>6393</v>
      </c>
      <c r="B80" s="63" t="s">
        <v>211</v>
      </c>
      <c r="C80" s="267" t="s">
        <v>212</v>
      </c>
      <c r="D80" s="193">
        <v>27992.14</v>
      </c>
      <c r="E80" s="193"/>
      <c r="F80" s="44">
        <f t="shared" si="0"/>
        <v>0</v>
      </c>
    </row>
    <row r="81" spans="1:6" ht="22.8">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8.0399999999999991</v>
      </c>
      <c r="E82" s="59">
        <f t="shared" si="15"/>
        <v>1.21</v>
      </c>
      <c r="F82" s="44">
        <f t="shared" si="0"/>
        <v>15.049751243781095</v>
      </c>
    </row>
    <row r="83" spans="1:6" ht="12.75" customHeight="1">
      <c r="A83" s="62">
        <v>641</v>
      </c>
      <c r="B83" s="63" t="s">
        <v>217</v>
      </c>
      <c r="C83" s="267" t="s">
        <v>218</v>
      </c>
      <c r="D83" s="59">
        <f t="shared" ref="D83:E83" si="16">SUM(D84:D90)</f>
        <v>8.0399999999999991</v>
      </c>
      <c r="E83" s="59">
        <f t="shared" si="16"/>
        <v>1.21</v>
      </c>
      <c r="F83" s="44">
        <f t="shared" si="0"/>
        <v>15.049751243781095</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8.0399999999999991</v>
      </c>
      <c r="E85" s="193">
        <v>1.21</v>
      </c>
      <c r="F85" s="44">
        <f t="shared" si="0"/>
        <v>15.049751243781095</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2.8">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0</v>
      </c>
      <c r="E91" s="59">
        <f t="shared" si="17"/>
        <v>0</v>
      </c>
      <c r="F91" s="44" t="str">
        <f t="shared" si="0"/>
        <v>-</v>
      </c>
    </row>
    <row r="92" spans="1:6" ht="12.75" customHeight="1">
      <c r="A92" s="62">
        <v>6421</v>
      </c>
      <c r="B92" s="63" t="s">
        <v>235</v>
      </c>
      <c r="C92" s="267" t="s">
        <v>236</v>
      </c>
      <c r="D92" s="193">
        <v>0</v>
      </c>
      <c r="E92" s="193"/>
      <c r="F92" s="44" t="str">
        <f t="shared" si="0"/>
        <v>-</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0</v>
      </c>
      <c r="E94" s="193"/>
      <c r="F94" s="44" t="str">
        <f t="shared" si="0"/>
        <v>-</v>
      </c>
    </row>
    <row r="95" spans="1:6" ht="12.75" customHeight="1">
      <c r="A95" s="62">
        <v>6424</v>
      </c>
      <c r="B95" s="63" t="s">
        <v>241</v>
      </c>
      <c r="C95" s="267" t="s">
        <v>242</v>
      </c>
      <c r="D95" s="193">
        <v>0</v>
      </c>
      <c r="E95" s="193"/>
      <c r="F95" s="44" t="str">
        <f t="shared" si="0"/>
        <v>-</v>
      </c>
    </row>
    <row r="96" spans="1:6" ht="12">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2.8">
      <c r="A99" s="62">
        <v>6431</v>
      </c>
      <c r="B99" s="64" t="s">
        <v>249</v>
      </c>
      <c r="C99" s="267" t="s">
        <v>250</v>
      </c>
      <c r="D99" s="193">
        <v>0</v>
      </c>
      <c r="E99" s="193"/>
      <c r="F99" s="44" t="str">
        <f t="shared" si="0"/>
        <v>-</v>
      </c>
    </row>
    <row r="100" spans="1:6" ht="22.8">
      <c r="A100" s="62">
        <v>6432</v>
      </c>
      <c r="B100" s="181" t="s">
        <v>251</v>
      </c>
      <c r="C100" s="267" t="s">
        <v>252</v>
      </c>
      <c r="D100" s="193">
        <v>0</v>
      </c>
      <c r="E100" s="193"/>
      <c r="F100" s="44" t="str">
        <f t="shared" si="0"/>
        <v>-</v>
      </c>
    </row>
    <row r="101" spans="1:6" ht="22.8">
      <c r="A101" s="62">
        <v>6433</v>
      </c>
      <c r="B101" s="181" t="s">
        <v>253</v>
      </c>
      <c r="C101" s="267" t="s">
        <v>254</v>
      </c>
      <c r="D101" s="193">
        <v>0</v>
      </c>
      <c r="E101" s="193"/>
      <c r="F101" s="44" t="str">
        <f t="shared" si="0"/>
        <v>-</v>
      </c>
    </row>
    <row r="102" spans="1:6" ht="12">
      <c r="A102" s="62">
        <v>6434</v>
      </c>
      <c r="B102" s="64" t="s">
        <v>255</v>
      </c>
      <c r="C102" s="267" t="s">
        <v>256</v>
      </c>
      <c r="D102" s="193">
        <v>0</v>
      </c>
      <c r="E102" s="193"/>
      <c r="F102" s="44" t="str">
        <f t="shared" si="0"/>
        <v>-</v>
      </c>
    </row>
    <row r="103" spans="1:6" ht="22.8">
      <c r="A103" s="62">
        <v>6435</v>
      </c>
      <c r="B103" s="181" t="s">
        <v>257</v>
      </c>
      <c r="C103" s="267" t="s">
        <v>258</v>
      </c>
      <c r="D103" s="193">
        <v>0</v>
      </c>
      <c r="E103" s="193"/>
      <c r="F103" s="44" t="str">
        <f t="shared" si="0"/>
        <v>-</v>
      </c>
    </row>
    <row r="104" spans="1:6" ht="22.8">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2.8">
      <c r="A106" s="62">
        <v>65</v>
      </c>
      <c r="B106" s="228" t="s">
        <v>263</v>
      </c>
      <c r="C106" s="267" t="s">
        <v>264</v>
      </c>
      <c r="D106" s="59">
        <f>D107+D112+D120+D124</f>
        <v>0</v>
      </c>
      <c r="E106" s="59">
        <f>E107+E112+E120+E124</f>
        <v>0</v>
      </c>
      <c r="F106" s="44" t="str">
        <f t="shared" si="0"/>
        <v>-</v>
      </c>
    </row>
    <row r="107" spans="1:6" ht="12.75" customHeight="1">
      <c r="A107" s="62">
        <v>651</v>
      </c>
      <c r="B107" s="63" t="s">
        <v>265</v>
      </c>
      <c r="C107" s="267" t="s">
        <v>266</v>
      </c>
      <c r="D107" s="59">
        <f t="shared" ref="D107:E107" si="19">SUM(D108:D111)</f>
        <v>0</v>
      </c>
      <c r="E107" s="59">
        <f t="shared" si="19"/>
        <v>0</v>
      </c>
      <c r="F107" s="44" t="str">
        <f t="shared" si="0"/>
        <v>-</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0</v>
      </c>
      <c r="E109" s="193"/>
      <c r="F109" s="44" t="str">
        <f t="shared" si="0"/>
        <v>-</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0</v>
      </c>
      <c r="E112" s="59">
        <f t="shared" si="20"/>
        <v>0</v>
      </c>
      <c r="F112" s="44" t="str">
        <f t="shared" si="0"/>
        <v>-</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0</v>
      </c>
      <c r="E117" s="193"/>
      <c r="F117" s="44" t="str">
        <f t="shared" si="0"/>
        <v>-</v>
      </c>
    </row>
    <row r="118" spans="1:6" ht="12.75" customHeight="1">
      <c r="A118" s="62">
        <v>6527</v>
      </c>
      <c r="B118" s="63" t="s">
        <v>287</v>
      </c>
      <c r="C118" s="267" t="s">
        <v>288</v>
      </c>
      <c r="D118" s="193">
        <v>0</v>
      </c>
      <c r="E118" s="193"/>
      <c r="F118" s="44" t="str">
        <f t="shared" si="0"/>
        <v>-</v>
      </c>
    </row>
    <row r="119" spans="1:6" ht="22.8">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0</v>
      </c>
      <c r="E120" s="59">
        <f t="shared" si="21"/>
        <v>0</v>
      </c>
      <c r="F120" s="44" t="str">
        <f t="shared" si="0"/>
        <v>-</v>
      </c>
    </row>
    <row r="121" spans="1:6" ht="12.75" customHeight="1">
      <c r="A121" s="62">
        <v>6531</v>
      </c>
      <c r="B121" s="63" t="s">
        <v>293</v>
      </c>
      <c r="C121" s="267" t="s">
        <v>294</v>
      </c>
      <c r="D121" s="193">
        <v>0</v>
      </c>
      <c r="E121" s="193"/>
      <c r="F121" s="44" t="str">
        <f t="shared" si="0"/>
        <v>-</v>
      </c>
    </row>
    <row r="122" spans="1:6" ht="12.75" customHeight="1">
      <c r="A122" s="62">
        <v>6532</v>
      </c>
      <c r="B122" s="63" t="s">
        <v>295</v>
      </c>
      <c r="C122" s="267" t="s">
        <v>296</v>
      </c>
      <c r="D122" s="193">
        <v>0</v>
      </c>
      <c r="E122" s="193"/>
      <c r="F122" s="44" t="str">
        <f t="shared" si="0"/>
        <v>-</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2.8">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22.8">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2.8">
      <c r="A132" s="62" t="s">
        <v>315</v>
      </c>
      <c r="B132" s="181" t="s">
        <v>316</v>
      </c>
      <c r="C132" s="268" t="s">
        <v>315</v>
      </c>
      <c r="D132" s="193">
        <v>0</v>
      </c>
      <c r="E132" s="193"/>
      <c r="F132" s="44" t="str">
        <f t="shared" si="0"/>
        <v>-</v>
      </c>
    </row>
    <row r="133" spans="1:6" ht="22.8">
      <c r="A133" s="62" t="s">
        <v>317</v>
      </c>
      <c r="B133" s="181" t="s">
        <v>318</v>
      </c>
      <c r="C133" s="268" t="s">
        <v>317</v>
      </c>
      <c r="D133" s="193">
        <v>0</v>
      </c>
      <c r="E133" s="193"/>
      <c r="F133" s="44" t="str">
        <f>IF(D133&lt;&gt;0,IF(E133/D133&gt;=100,"&gt;&gt;100",E133/D133*100),"-")</f>
        <v>-</v>
      </c>
    </row>
    <row r="134" spans="1:6" ht="22.8">
      <c r="A134" s="62">
        <v>67</v>
      </c>
      <c r="B134" s="181" t="s">
        <v>319</v>
      </c>
      <c r="C134" s="267" t="s">
        <v>320</v>
      </c>
      <c r="D134" s="59">
        <f t="shared" ref="D134:E134" si="25">D135+D139</f>
        <v>340644.86</v>
      </c>
      <c r="E134" s="59">
        <f t="shared" si="25"/>
        <v>418764.2</v>
      </c>
      <c r="F134" s="44">
        <f t="shared" ref="F134:F229" si="26">IF(D134&lt;&gt;0,IF(E134/D134&gt;=100,"&gt;&gt;100",E134/D134*100),"-")</f>
        <v>122.93278107880448</v>
      </c>
    </row>
    <row r="135" spans="1:6" ht="22.8">
      <c r="A135" s="62">
        <v>671</v>
      </c>
      <c r="B135" s="181" t="s">
        <v>321</v>
      </c>
      <c r="C135" s="267" t="s">
        <v>322</v>
      </c>
      <c r="D135" s="59">
        <f t="shared" ref="D135:E135" si="27">SUM(D136:D138)</f>
        <v>340644.86</v>
      </c>
      <c r="E135" s="59">
        <f t="shared" si="27"/>
        <v>418764.2</v>
      </c>
      <c r="F135" s="44">
        <f t="shared" si="26"/>
        <v>122.93278107880448</v>
      </c>
    </row>
    <row r="136" spans="1:6" ht="12.75" customHeight="1">
      <c r="A136" s="62">
        <v>6711</v>
      </c>
      <c r="B136" s="64" t="s">
        <v>323</v>
      </c>
      <c r="C136" s="267" t="s">
        <v>324</v>
      </c>
      <c r="D136" s="193">
        <v>340644.86</v>
      </c>
      <c r="E136" s="193">
        <v>418764.2</v>
      </c>
      <c r="F136" s="44">
        <f t="shared" si="26"/>
        <v>122.93278107880448</v>
      </c>
    </row>
    <row r="137" spans="1:6" ht="22.8">
      <c r="A137" s="62">
        <v>6712</v>
      </c>
      <c r="B137" s="181" t="s">
        <v>325</v>
      </c>
      <c r="C137" s="267" t="s">
        <v>326</v>
      </c>
      <c r="D137" s="193">
        <v>0</v>
      </c>
      <c r="E137" s="193"/>
      <c r="F137" s="44" t="str">
        <f t="shared" si="26"/>
        <v>-</v>
      </c>
    </row>
    <row r="138" spans="1:6" ht="22.8">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1112.51</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v>1112.51</v>
      </c>
      <c r="F151" s="44" t="str">
        <f t="shared" si="26"/>
        <v>-</v>
      </c>
    </row>
    <row r="152" spans="1:6" ht="12.75" customHeight="1">
      <c r="A152" s="62">
        <v>3</v>
      </c>
      <c r="B152" s="63" t="s">
        <v>355</v>
      </c>
      <c r="C152" s="267" t="s">
        <v>61</v>
      </c>
      <c r="D152" s="59">
        <f>D153+D164+D202+D221+D230+D262+D273</f>
        <v>403242.14</v>
      </c>
      <c r="E152" s="59">
        <f>E153+E164+E202+E221+E230+E262+E273</f>
        <v>686910.09</v>
      </c>
      <c r="F152" s="44">
        <f t="shared" si="26"/>
        <v>170.34680204802007</v>
      </c>
    </row>
    <row r="153" spans="1:6" ht="12.75" customHeight="1">
      <c r="A153" s="62">
        <v>31</v>
      </c>
      <c r="B153" s="63" t="s">
        <v>356</v>
      </c>
      <c r="C153" s="267" t="s">
        <v>357</v>
      </c>
      <c r="D153" s="59">
        <f t="shared" ref="D153:E153" si="30">D154+D159+D160</f>
        <v>327095.5</v>
      </c>
      <c r="E153" s="59">
        <f t="shared" si="30"/>
        <v>475981.41000000003</v>
      </c>
      <c r="F153" s="44">
        <f t="shared" si="26"/>
        <v>145.51756597079449</v>
      </c>
    </row>
    <row r="154" spans="1:6" ht="12.75" customHeight="1">
      <c r="A154" s="62">
        <v>311</v>
      </c>
      <c r="B154" s="63" t="s">
        <v>358</v>
      </c>
      <c r="C154" s="267" t="s">
        <v>359</v>
      </c>
      <c r="D154" s="59">
        <f t="shared" ref="D154:E154" si="31">SUM(D155:D158)</f>
        <v>268535.76</v>
      </c>
      <c r="E154" s="59">
        <f t="shared" si="31"/>
        <v>393412.12</v>
      </c>
      <c r="F154" s="44">
        <f t="shared" si="26"/>
        <v>146.50269297467122</v>
      </c>
    </row>
    <row r="155" spans="1:6" ht="12.75" customHeight="1">
      <c r="A155" s="62">
        <v>3111</v>
      </c>
      <c r="B155" s="63" t="s">
        <v>360</v>
      </c>
      <c r="C155" s="267" t="s">
        <v>361</v>
      </c>
      <c r="D155" s="193">
        <v>268535.76</v>
      </c>
      <c r="E155" s="193">
        <v>393412.12</v>
      </c>
      <c r="F155" s="44">
        <f t="shared" si="26"/>
        <v>146.50269297467122</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16731.96</v>
      </c>
      <c r="E159" s="193">
        <v>20182.400000000001</v>
      </c>
      <c r="F159" s="44">
        <f t="shared" si="26"/>
        <v>120.62185183325805</v>
      </c>
    </row>
    <row r="160" spans="1:6" ht="12.75" customHeight="1">
      <c r="A160" s="62">
        <v>313</v>
      </c>
      <c r="B160" s="64" t="s">
        <v>370</v>
      </c>
      <c r="C160" s="267" t="s">
        <v>371</v>
      </c>
      <c r="D160" s="59">
        <f t="shared" ref="D160:E160" si="32">SUM(D161:D163)</f>
        <v>41827.78</v>
      </c>
      <c r="E160" s="59">
        <f t="shared" si="32"/>
        <v>62386.89</v>
      </c>
      <c r="F160" s="44">
        <f t="shared" si="26"/>
        <v>149.15180772204502</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41827.78</v>
      </c>
      <c r="E162" s="193">
        <v>62386.89</v>
      </c>
      <c r="F162" s="44">
        <f t="shared" si="26"/>
        <v>149.15180772204502</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75915.83</v>
      </c>
      <c r="E164" s="59">
        <f>E165+E170+E178+E188+E189+E194</f>
        <v>113121.57</v>
      </c>
      <c r="F164" s="44">
        <f t="shared" si="26"/>
        <v>149.0091987402364</v>
      </c>
    </row>
    <row r="165" spans="1:6" ht="12.75" customHeight="1">
      <c r="A165" s="62">
        <v>321</v>
      </c>
      <c r="B165" s="63" t="s">
        <v>380</v>
      </c>
      <c r="C165" s="267" t="s">
        <v>381</v>
      </c>
      <c r="D165" s="59">
        <f t="shared" ref="D165:E165" si="33">SUM(D166:D169)</f>
        <v>34811.4</v>
      </c>
      <c r="E165" s="59">
        <f t="shared" si="33"/>
        <v>42386.89</v>
      </c>
      <c r="F165" s="44">
        <f t="shared" si="26"/>
        <v>121.7615206512809</v>
      </c>
    </row>
    <row r="166" spans="1:6" ht="12.75" customHeight="1">
      <c r="A166" s="62">
        <v>3211</v>
      </c>
      <c r="B166" s="63" t="s">
        <v>382</v>
      </c>
      <c r="C166" s="267" t="s">
        <v>383</v>
      </c>
      <c r="D166" s="193">
        <v>17745.330000000002</v>
      </c>
      <c r="E166" s="193">
        <v>21268.47</v>
      </c>
      <c r="F166" s="44">
        <f t="shared" si="26"/>
        <v>119.85389958935674</v>
      </c>
    </row>
    <row r="167" spans="1:6" ht="12.75" customHeight="1">
      <c r="A167" s="62">
        <v>3212</v>
      </c>
      <c r="B167" s="63" t="s">
        <v>384</v>
      </c>
      <c r="C167" s="267" t="s">
        <v>385</v>
      </c>
      <c r="D167" s="193">
        <v>16550.439999999999</v>
      </c>
      <c r="E167" s="193">
        <v>21094.79</v>
      </c>
      <c r="F167" s="44">
        <f t="shared" si="26"/>
        <v>127.45757816710615</v>
      </c>
    </row>
    <row r="168" spans="1:6" ht="12.75" customHeight="1">
      <c r="A168" s="62">
        <v>3213</v>
      </c>
      <c r="B168" s="63" t="s">
        <v>386</v>
      </c>
      <c r="C168" s="267" t="s">
        <v>387</v>
      </c>
      <c r="D168" s="193">
        <v>515.63</v>
      </c>
      <c r="E168" s="193">
        <v>23.63</v>
      </c>
      <c r="F168" s="44">
        <f t="shared" si="26"/>
        <v>4.5827434400636111</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3581.1</v>
      </c>
      <c r="E170" s="59">
        <f t="shared" si="34"/>
        <v>5997.99</v>
      </c>
      <c r="F170" s="44">
        <f t="shared" si="26"/>
        <v>167.49015665577616</v>
      </c>
    </row>
    <row r="171" spans="1:6" ht="12.75" customHeight="1">
      <c r="A171" s="62">
        <v>3221</v>
      </c>
      <c r="B171" s="63" t="s">
        <v>392</v>
      </c>
      <c r="C171" s="267" t="s">
        <v>393</v>
      </c>
      <c r="D171" s="193">
        <v>1691.59</v>
      </c>
      <c r="E171" s="193">
        <v>1334.84</v>
      </c>
      <c r="F171" s="44">
        <f t="shared" si="26"/>
        <v>78.910374263267101</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1454.61</v>
      </c>
      <c r="E173" s="193">
        <v>1894.15</v>
      </c>
      <c r="F173" s="44">
        <f t="shared" si="26"/>
        <v>130.21703411911099</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434.9</v>
      </c>
      <c r="E175" s="193">
        <v>2769</v>
      </c>
      <c r="F175" s="44">
        <f t="shared" si="26"/>
        <v>636.69809151529091</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0</v>
      </c>
      <c r="E177" s="193"/>
      <c r="F177" s="44" t="str">
        <f t="shared" si="26"/>
        <v>-</v>
      </c>
    </row>
    <row r="178" spans="1:6" ht="12.75" customHeight="1">
      <c r="A178" s="62">
        <v>323</v>
      </c>
      <c r="B178" s="64" t="s">
        <v>406</v>
      </c>
      <c r="C178" s="267" t="s">
        <v>407</v>
      </c>
      <c r="D178" s="59">
        <f t="shared" ref="D178:E178" si="35">SUM(D179:D187)</f>
        <v>30476.85</v>
      </c>
      <c r="E178" s="59">
        <f t="shared" si="35"/>
        <v>51982.869999999995</v>
      </c>
      <c r="F178" s="44">
        <f t="shared" si="26"/>
        <v>170.56510105211004</v>
      </c>
    </row>
    <row r="179" spans="1:6" ht="12.75" customHeight="1">
      <c r="A179" s="62">
        <v>3231</v>
      </c>
      <c r="B179" s="64" t="s">
        <v>408</v>
      </c>
      <c r="C179" s="267" t="s">
        <v>409</v>
      </c>
      <c r="D179" s="193">
        <v>2379.2800000000002</v>
      </c>
      <c r="E179" s="193">
        <v>2520.8000000000002</v>
      </c>
      <c r="F179" s="44">
        <f t="shared" si="26"/>
        <v>105.94801788776435</v>
      </c>
    </row>
    <row r="180" spans="1:6" ht="12.75" customHeight="1">
      <c r="A180" s="62">
        <v>3232</v>
      </c>
      <c r="B180" s="64" t="s">
        <v>410</v>
      </c>
      <c r="C180" s="267" t="s">
        <v>411</v>
      </c>
      <c r="D180" s="193">
        <v>7725.6</v>
      </c>
      <c r="E180" s="193">
        <v>436.16</v>
      </c>
      <c r="F180" s="44">
        <f t="shared" si="26"/>
        <v>5.6456456456456454</v>
      </c>
    </row>
    <row r="181" spans="1:6" ht="12.75" customHeight="1">
      <c r="A181" s="62">
        <v>3233</v>
      </c>
      <c r="B181" s="64" t="s">
        <v>412</v>
      </c>
      <c r="C181" s="267" t="s">
        <v>413</v>
      </c>
      <c r="D181" s="193">
        <v>3936.34</v>
      </c>
      <c r="E181" s="193">
        <v>1750.5</v>
      </c>
      <c r="F181" s="44">
        <f t="shared" si="26"/>
        <v>44.470243932180651</v>
      </c>
    </row>
    <row r="182" spans="1:6" ht="12.75" customHeight="1">
      <c r="A182" s="62">
        <v>3234</v>
      </c>
      <c r="B182" s="64" t="s">
        <v>414</v>
      </c>
      <c r="C182" s="267" t="s">
        <v>415</v>
      </c>
      <c r="D182" s="193">
        <v>0</v>
      </c>
      <c r="E182" s="193">
        <v>232.23</v>
      </c>
      <c r="F182" s="44" t="str">
        <f t="shared" si="26"/>
        <v>-</v>
      </c>
    </row>
    <row r="183" spans="1:6" ht="12.75" customHeight="1">
      <c r="A183" s="62">
        <v>3235</v>
      </c>
      <c r="B183" s="63" t="s">
        <v>416</v>
      </c>
      <c r="C183" s="267" t="s">
        <v>417</v>
      </c>
      <c r="D183" s="193">
        <v>5090.78</v>
      </c>
      <c r="E183" s="193">
        <v>14106.13</v>
      </c>
      <c r="F183" s="44">
        <f t="shared" si="26"/>
        <v>277.091722682968</v>
      </c>
    </row>
    <row r="184" spans="1:6" ht="12.75" customHeight="1">
      <c r="A184" s="62">
        <v>3236</v>
      </c>
      <c r="B184" s="63" t="s">
        <v>418</v>
      </c>
      <c r="C184" s="267" t="s">
        <v>419</v>
      </c>
      <c r="D184" s="193">
        <v>0</v>
      </c>
      <c r="E184" s="193">
        <v>1990</v>
      </c>
      <c r="F184" s="44" t="str">
        <f t="shared" si="26"/>
        <v>-</v>
      </c>
    </row>
    <row r="185" spans="1:6" ht="12.75" customHeight="1">
      <c r="A185" s="62">
        <v>3237</v>
      </c>
      <c r="B185" s="63" t="s">
        <v>420</v>
      </c>
      <c r="C185" s="267" t="s">
        <v>421</v>
      </c>
      <c r="D185" s="193">
        <v>8929.24</v>
      </c>
      <c r="E185" s="193">
        <v>20872.91</v>
      </c>
      <c r="F185" s="44">
        <f t="shared" si="26"/>
        <v>233.75908811948162</v>
      </c>
    </row>
    <row r="186" spans="1:6" ht="12.75" customHeight="1">
      <c r="A186" s="62">
        <v>3238</v>
      </c>
      <c r="B186" s="63" t="s">
        <v>422</v>
      </c>
      <c r="C186" s="267" t="s">
        <v>423</v>
      </c>
      <c r="D186" s="193">
        <v>845.57</v>
      </c>
      <c r="E186" s="193">
        <v>2684.75</v>
      </c>
      <c r="F186" s="44">
        <f t="shared" si="26"/>
        <v>317.50771668815116</v>
      </c>
    </row>
    <row r="187" spans="1:6" ht="12.75" customHeight="1">
      <c r="A187" s="62">
        <v>3239</v>
      </c>
      <c r="B187" s="63" t="s">
        <v>424</v>
      </c>
      <c r="C187" s="267" t="s">
        <v>425</v>
      </c>
      <c r="D187" s="193">
        <v>1570.04</v>
      </c>
      <c r="E187" s="193">
        <v>7389.39</v>
      </c>
      <c r="F187" s="44">
        <f t="shared" si="26"/>
        <v>470.64979236197803</v>
      </c>
    </row>
    <row r="188" spans="1:6" ht="12.75" customHeight="1">
      <c r="A188" s="62">
        <v>324</v>
      </c>
      <c r="B188" s="63" t="s">
        <v>426</v>
      </c>
      <c r="C188" s="267" t="s">
        <v>427</v>
      </c>
      <c r="D188" s="193">
        <v>0</v>
      </c>
      <c r="E188" s="193"/>
      <c r="F188" s="44" t="str">
        <f t="shared" si="26"/>
        <v>-</v>
      </c>
    </row>
    <row r="189" spans="1:6" ht="22.8">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7046.48</v>
      </c>
      <c r="E194" s="59">
        <f t="shared" si="36"/>
        <v>12753.82</v>
      </c>
      <c r="F194" s="44">
        <f t="shared" si="26"/>
        <v>180.99561767009914</v>
      </c>
    </row>
    <row r="195" spans="1:6" ht="12.75" customHeight="1">
      <c r="A195" s="62">
        <v>3291</v>
      </c>
      <c r="B195" s="182" t="s">
        <v>440</v>
      </c>
      <c r="C195" s="267" t="s">
        <v>441</v>
      </c>
      <c r="D195" s="193">
        <v>1256.6199999999999</v>
      </c>
      <c r="E195" s="193">
        <v>788.31</v>
      </c>
      <c r="F195" s="44">
        <f t="shared" si="26"/>
        <v>62.732568318186885</v>
      </c>
    </row>
    <row r="196" spans="1:6" ht="12.75" customHeight="1">
      <c r="A196" s="62">
        <v>3292</v>
      </c>
      <c r="B196" s="63" t="s">
        <v>442</v>
      </c>
      <c r="C196" s="267" t="s">
        <v>443</v>
      </c>
      <c r="D196" s="193">
        <v>1226.08</v>
      </c>
      <c r="E196" s="193">
        <v>1161.07</v>
      </c>
      <c r="F196" s="44">
        <f t="shared" si="26"/>
        <v>94.69773587367871</v>
      </c>
    </row>
    <row r="197" spans="1:6" ht="12.75" customHeight="1">
      <c r="A197" s="62">
        <v>3293</v>
      </c>
      <c r="B197" s="63" t="s">
        <v>444</v>
      </c>
      <c r="C197" s="267" t="s">
        <v>445</v>
      </c>
      <c r="D197" s="193">
        <v>4409.34</v>
      </c>
      <c r="E197" s="193">
        <v>10450.09</v>
      </c>
      <c r="F197" s="44">
        <f t="shared" si="26"/>
        <v>236.99896129579483</v>
      </c>
    </row>
    <row r="198" spans="1:6" ht="12.75" customHeight="1">
      <c r="A198" s="62">
        <v>3294</v>
      </c>
      <c r="B198" s="63" t="s">
        <v>446</v>
      </c>
      <c r="C198" s="267" t="s">
        <v>447</v>
      </c>
      <c r="D198" s="193">
        <v>27</v>
      </c>
      <c r="E198" s="193">
        <v>27</v>
      </c>
      <c r="F198" s="44">
        <f t="shared" si="26"/>
        <v>100</v>
      </c>
    </row>
    <row r="199" spans="1:6" ht="12.75" customHeight="1">
      <c r="A199" s="62">
        <v>3295</v>
      </c>
      <c r="B199" s="63" t="s">
        <v>448</v>
      </c>
      <c r="C199" s="267" t="s">
        <v>449</v>
      </c>
      <c r="D199" s="193">
        <v>127.44</v>
      </c>
      <c r="E199" s="193">
        <v>298.77</v>
      </c>
      <c r="F199" s="44">
        <f t="shared" si="26"/>
        <v>234.43973634651601</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0</v>
      </c>
      <c r="E201" s="193">
        <v>28.58</v>
      </c>
      <c r="F201" s="44" t="str">
        <f t="shared" si="26"/>
        <v>-</v>
      </c>
    </row>
    <row r="202" spans="1:6" ht="12.75" customHeight="1">
      <c r="A202" s="62">
        <v>34</v>
      </c>
      <c r="B202" s="182" t="s">
        <v>454</v>
      </c>
      <c r="C202" s="267" t="s">
        <v>455</v>
      </c>
      <c r="D202" s="59">
        <f t="shared" ref="D202:E202" si="37">D203+D208+D216</f>
        <v>230.81</v>
      </c>
      <c r="E202" s="59">
        <f t="shared" si="37"/>
        <v>278.58</v>
      </c>
      <c r="F202" s="44">
        <f t="shared" si="26"/>
        <v>120.69667692041072</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2.8">
      <c r="A209" s="62">
        <v>3421</v>
      </c>
      <c r="B209" s="63" t="s">
        <v>468</v>
      </c>
      <c r="C209" s="267" t="s">
        <v>469</v>
      </c>
      <c r="D209" s="193">
        <v>0</v>
      </c>
      <c r="E209" s="193"/>
      <c r="F209" s="44" t="str">
        <f t="shared" si="26"/>
        <v>-</v>
      </c>
    </row>
    <row r="210" spans="1:6" ht="22.8">
      <c r="A210" s="62">
        <v>3422</v>
      </c>
      <c r="B210" s="182" t="s">
        <v>470</v>
      </c>
      <c r="C210" s="267" t="s">
        <v>471</v>
      </c>
      <c r="D210" s="193">
        <v>0</v>
      </c>
      <c r="E210" s="193"/>
      <c r="F210" s="44" t="str">
        <f t="shared" si="26"/>
        <v>-</v>
      </c>
    </row>
    <row r="211" spans="1:6" ht="22.8">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2.8">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230.81</v>
      </c>
      <c r="E216" s="59">
        <f t="shared" si="40"/>
        <v>278.58</v>
      </c>
      <c r="F216" s="44">
        <f t="shared" si="26"/>
        <v>120.69667692041072</v>
      </c>
    </row>
    <row r="217" spans="1:6" ht="12.75" customHeight="1">
      <c r="A217" s="62">
        <v>3431</v>
      </c>
      <c r="B217" s="181" t="s">
        <v>484</v>
      </c>
      <c r="C217" s="267" t="s">
        <v>485</v>
      </c>
      <c r="D217" s="193">
        <v>222.58</v>
      </c>
      <c r="E217" s="193">
        <v>273.88</v>
      </c>
      <c r="F217" s="44">
        <f t="shared" si="26"/>
        <v>123.04789289244316</v>
      </c>
    </row>
    <row r="218" spans="1:6" ht="12.75" customHeight="1">
      <c r="A218" s="62">
        <v>3432</v>
      </c>
      <c r="B218" s="64" t="s">
        <v>486</v>
      </c>
      <c r="C218" s="267" t="s">
        <v>487</v>
      </c>
      <c r="D218" s="193">
        <v>8.23</v>
      </c>
      <c r="E218" s="193">
        <v>4.7</v>
      </c>
      <c r="F218" s="44">
        <f t="shared" si="26"/>
        <v>57.108140947752126</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0</v>
      </c>
      <c r="E221" s="59">
        <f t="shared" si="41"/>
        <v>1548.73</v>
      </c>
      <c r="F221" s="44" t="str">
        <f t="shared" si="26"/>
        <v>-</v>
      </c>
    </row>
    <row r="222" spans="1:6" ht="22.8">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4.200000000000003">
      <c r="A225" s="62">
        <v>352</v>
      </c>
      <c r="B225" s="64" t="s">
        <v>500</v>
      </c>
      <c r="C225" s="267" t="s">
        <v>501</v>
      </c>
      <c r="D225" s="59">
        <f t="shared" ref="D225:E225" si="43">SUM(D226:D228)</f>
        <v>0</v>
      </c>
      <c r="E225" s="59">
        <f t="shared" si="43"/>
        <v>0</v>
      </c>
      <c r="F225" s="44" t="str">
        <f t="shared" si="26"/>
        <v>-</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0</v>
      </c>
      <c r="E228" s="193"/>
      <c r="F228" s="44" t="str">
        <f t="shared" si="26"/>
        <v>-</v>
      </c>
    </row>
    <row r="229" spans="1:6" ht="22.8">
      <c r="A229" s="62" t="s">
        <v>508</v>
      </c>
      <c r="B229" s="63" t="s">
        <v>509</v>
      </c>
      <c r="C229" s="267" t="s">
        <v>508</v>
      </c>
      <c r="D229" s="193">
        <v>0</v>
      </c>
      <c r="E229" s="193">
        <v>1548.73</v>
      </c>
      <c r="F229" s="44" t="str">
        <f t="shared" si="26"/>
        <v>-</v>
      </c>
    </row>
    <row r="230" spans="1:6" ht="22.8">
      <c r="A230" s="62">
        <v>36</v>
      </c>
      <c r="B230" s="64" t="s">
        <v>510</v>
      </c>
      <c r="C230" s="267" t="s">
        <v>511</v>
      </c>
      <c r="D230" s="59">
        <f>D231+D234+D237+D242+D246+D250+D254+D257</f>
        <v>0</v>
      </c>
      <c r="E230" s="59">
        <f>E231+E234+E237+E242+E246+E250+E254+E257</f>
        <v>95979.8</v>
      </c>
      <c r="F230" s="44" t="str">
        <f t="shared" ref="F230:F245" si="44">IF(D230&lt;&gt;0,IF(E230/D230&gt;=100,"&gt;&gt;100",E230/D230*100),"-")</f>
        <v>-</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2.8">
      <c r="A234" s="62">
        <v>362</v>
      </c>
      <c r="B234" s="63" t="s">
        <v>518</v>
      </c>
      <c r="C234" s="267" t="s">
        <v>519</v>
      </c>
      <c r="D234" s="59">
        <f t="shared" ref="D234:E234" si="46">SUM(D235:D236)</f>
        <v>0</v>
      </c>
      <c r="E234" s="59">
        <f t="shared" si="46"/>
        <v>57945.35</v>
      </c>
      <c r="F234" s="44" t="str">
        <f t="shared" si="44"/>
        <v>-</v>
      </c>
    </row>
    <row r="235" spans="1:6" ht="12.75" customHeight="1">
      <c r="A235" s="62">
        <v>3621</v>
      </c>
      <c r="B235" s="64" t="s">
        <v>520</v>
      </c>
      <c r="C235" s="267" t="s">
        <v>521</v>
      </c>
      <c r="D235" s="193">
        <v>0</v>
      </c>
      <c r="E235" s="193">
        <v>57945.35</v>
      </c>
      <c r="F235" s="44" t="str">
        <f t="shared" si="44"/>
        <v>-</v>
      </c>
    </row>
    <row r="236" spans="1:6" ht="12">
      <c r="A236" s="62">
        <v>3622</v>
      </c>
      <c r="B236" s="64" t="s">
        <v>522</v>
      </c>
      <c r="C236" s="267" t="s">
        <v>523</v>
      </c>
      <c r="D236" s="193">
        <v>0</v>
      </c>
      <c r="E236" s="193"/>
      <c r="F236" s="44" t="str">
        <f t="shared" si="44"/>
        <v>-</v>
      </c>
    </row>
    <row r="237" spans="1:6" ht="12">
      <c r="A237" s="62">
        <v>363</v>
      </c>
      <c r="B237" s="64" t="s">
        <v>524</v>
      </c>
      <c r="C237" s="267" t="s">
        <v>525</v>
      </c>
      <c r="D237" s="59">
        <f t="shared" ref="D237:E237" si="47">SUM(D238:D241)</f>
        <v>0</v>
      </c>
      <c r="E237" s="59">
        <f t="shared" si="47"/>
        <v>1341.24</v>
      </c>
      <c r="F237" s="44" t="str">
        <f t="shared" si="44"/>
        <v>-</v>
      </c>
    </row>
    <row r="238" spans="1:6" ht="12">
      <c r="A238" s="62">
        <v>3631</v>
      </c>
      <c r="B238" s="64" t="s">
        <v>526</v>
      </c>
      <c r="C238" s="267" t="s">
        <v>527</v>
      </c>
      <c r="D238" s="193">
        <v>0</v>
      </c>
      <c r="E238" s="193">
        <v>1341.24</v>
      </c>
      <c r="F238" s="44" t="str">
        <f t="shared" si="44"/>
        <v>-</v>
      </c>
    </row>
    <row r="239" spans="1:6" ht="12">
      <c r="A239" s="62">
        <v>3632</v>
      </c>
      <c r="B239" s="64" t="s">
        <v>528</v>
      </c>
      <c r="C239" s="267" t="s">
        <v>529</v>
      </c>
      <c r="D239" s="193">
        <v>0</v>
      </c>
      <c r="E239" s="193"/>
      <c r="F239" s="44" t="str">
        <f t="shared" si="44"/>
        <v>-</v>
      </c>
    </row>
    <row r="240" spans="1:6" ht="22.8">
      <c r="A240" s="62" t="s">
        <v>530</v>
      </c>
      <c r="B240" s="64" t="s">
        <v>531</v>
      </c>
      <c r="C240" s="268" t="s">
        <v>530</v>
      </c>
      <c r="D240" s="193">
        <v>0</v>
      </c>
      <c r="E240" s="193"/>
      <c r="F240" s="44" t="str">
        <f t="shared" si="44"/>
        <v>-</v>
      </c>
    </row>
    <row r="241" spans="1:6" ht="22.8">
      <c r="A241" s="62" t="s">
        <v>532</v>
      </c>
      <c r="B241" s="64" t="s">
        <v>533</v>
      </c>
      <c r="C241" s="268" t="s">
        <v>532</v>
      </c>
      <c r="D241" s="193">
        <v>0</v>
      </c>
      <c r="E241" s="193"/>
      <c r="F241" s="44" t="str">
        <f t="shared" si="44"/>
        <v>-</v>
      </c>
    </row>
    <row r="242" spans="1:6" ht="22.8">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2.8">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c r="A251" s="62">
        <v>3672</v>
      </c>
      <c r="B251" s="63" t="s">
        <v>549</v>
      </c>
      <c r="C251" s="267" t="s">
        <v>550</v>
      </c>
      <c r="D251" s="193">
        <v>0</v>
      </c>
      <c r="E251" s="193"/>
      <c r="F251" s="44" t="str">
        <f t="shared" si="51"/>
        <v>-</v>
      </c>
    </row>
    <row r="252" spans="1:6" ht="22.8">
      <c r="A252" s="62">
        <v>3673</v>
      </c>
      <c r="B252" s="63" t="s">
        <v>551</v>
      </c>
      <c r="C252" s="267" t="s">
        <v>552</v>
      </c>
      <c r="D252" s="193">
        <v>0</v>
      </c>
      <c r="E252" s="193"/>
      <c r="F252" s="44" t="str">
        <f t="shared" si="51"/>
        <v>-</v>
      </c>
    </row>
    <row r="253" spans="1:6" ht="22.8">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1324.3</v>
      </c>
      <c r="F254" s="44" t="str">
        <f t="shared" ref="F254:F261" si="53">IF(D254&lt;&gt;0,IF(E254/D254&gt;=100,"&gt;&gt;100",E254/D254*100),"-")</f>
        <v>-</v>
      </c>
    </row>
    <row r="255" spans="1:6" ht="12.75" customHeight="1">
      <c r="A255" s="62" t="s">
        <v>557</v>
      </c>
      <c r="B255" s="63" t="s">
        <v>202</v>
      </c>
      <c r="C255" s="267" t="s">
        <v>557</v>
      </c>
      <c r="D255" s="193">
        <v>0</v>
      </c>
      <c r="E255" s="193">
        <v>1324.3</v>
      </c>
      <c r="F255" s="44" t="str">
        <f t="shared" si="53"/>
        <v>-</v>
      </c>
    </row>
    <row r="256" spans="1:6" ht="12.75" customHeight="1">
      <c r="A256" s="62" t="s">
        <v>558</v>
      </c>
      <c r="B256" s="228" t="s">
        <v>204</v>
      </c>
      <c r="C256" s="267" t="s">
        <v>558</v>
      </c>
      <c r="D256" s="193">
        <v>0</v>
      </c>
      <c r="E256" s="193"/>
      <c r="F256" s="44" t="str">
        <f t="shared" si="53"/>
        <v>-</v>
      </c>
    </row>
    <row r="257" spans="1:6" ht="12">
      <c r="A257" s="62" t="s">
        <v>559</v>
      </c>
      <c r="B257" s="63" t="s">
        <v>560</v>
      </c>
      <c r="C257" s="267" t="s">
        <v>559</v>
      </c>
      <c r="D257" s="59">
        <f t="shared" ref="D257:E257" si="54">SUM(D258:D261)</f>
        <v>0</v>
      </c>
      <c r="E257" s="59">
        <f t="shared" si="54"/>
        <v>35368.910000000003</v>
      </c>
      <c r="F257" s="44" t="str">
        <f t="shared" si="53"/>
        <v>-</v>
      </c>
    </row>
    <row r="258" spans="1:6" ht="12.75" customHeight="1">
      <c r="A258" s="62" t="s">
        <v>561</v>
      </c>
      <c r="B258" s="63" t="s">
        <v>207</v>
      </c>
      <c r="C258" s="267" t="s">
        <v>561</v>
      </c>
      <c r="D258" s="193">
        <v>0</v>
      </c>
      <c r="E258" s="193">
        <v>912.23</v>
      </c>
      <c r="F258" s="44" t="str">
        <f t="shared" si="53"/>
        <v>-</v>
      </c>
    </row>
    <row r="259" spans="1:6" ht="12.75" customHeight="1">
      <c r="A259" s="62" t="s">
        <v>562</v>
      </c>
      <c r="B259" s="63" t="s">
        <v>209</v>
      </c>
      <c r="C259" s="267" t="s">
        <v>562</v>
      </c>
      <c r="D259" s="193">
        <v>0</v>
      </c>
      <c r="E259" s="193"/>
      <c r="F259" s="44" t="str">
        <f t="shared" si="53"/>
        <v>-</v>
      </c>
    </row>
    <row r="260" spans="1:6" ht="22.8">
      <c r="A260" s="62" t="s">
        <v>563</v>
      </c>
      <c r="B260" s="63" t="s">
        <v>211</v>
      </c>
      <c r="C260" s="267" t="s">
        <v>563</v>
      </c>
      <c r="D260" s="193">
        <v>0</v>
      </c>
      <c r="E260" s="193">
        <v>34456.68</v>
      </c>
      <c r="F260" s="44" t="str">
        <f t="shared" si="53"/>
        <v>-</v>
      </c>
    </row>
    <row r="261" spans="1:6" ht="22.8">
      <c r="A261" s="62" t="s">
        <v>564</v>
      </c>
      <c r="B261" s="63" t="s">
        <v>213</v>
      </c>
      <c r="C261" s="267" t="s">
        <v>564</v>
      </c>
      <c r="D261" s="193">
        <v>0</v>
      </c>
      <c r="E261" s="193"/>
      <c r="F261" s="44" t="str">
        <f t="shared" si="53"/>
        <v>-</v>
      </c>
    </row>
    <row r="262" spans="1:6" ht="22.8">
      <c r="A262" s="62">
        <v>37</v>
      </c>
      <c r="B262" s="63" t="s">
        <v>565</v>
      </c>
      <c r="C262" s="267" t="s">
        <v>566</v>
      </c>
      <c r="D262" s="59">
        <f t="shared" ref="D262:E262" si="55">D263+D269</f>
        <v>0</v>
      </c>
      <c r="E262" s="59">
        <f t="shared" si="55"/>
        <v>0</v>
      </c>
      <c r="F262" s="44" t="str">
        <f t="shared" ref="F262:F268" si="56">IF(D262&lt;&gt;0,IF(E262/D262&gt;=100,"&gt;&gt;100",E262/D262*100),"-")</f>
        <v>-</v>
      </c>
    </row>
    <row r="263" spans="1:6" ht="12">
      <c r="A263" s="62">
        <v>371</v>
      </c>
      <c r="B263" s="63" t="s">
        <v>567</v>
      </c>
      <c r="C263" s="267" t="s">
        <v>568</v>
      </c>
      <c r="D263" s="59">
        <f t="shared" ref="D263:E263" si="57">SUM(D264:D268)</f>
        <v>0</v>
      </c>
      <c r="E263" s="59">
        <f t="shared" si="57"/>
        <v>0</v>
      </c>
      <c r="F263" s="44" t="str">
        <f t="shared" si="56"/>
        <v>-</v>
      </c>
    </row>
    <row r="264" spans="1:6" ht="22.8">
      <c r="A264" s="62">
        <v>3711</v>
      </c>
      <c r="B264" s="63" t="s">
        <v>569</v>
      </c>
      <c r="C264" s="267" t="s">
        <v>570</v>
      </c>
      <c r="D264" s="193">
        <v>0</v>
      </c>
      <c r="E264" s="193"/>
      <c r="F264" s="44" t="str">
        <f t="shared" si="56"/>
        <v>-</v>
      </c>
    </row>
    <row r="265" spans="1:6" ht="22.8">
      <c r="A265" s="62">
        <v>3712</v>
      </c>
      <c r="B265" s="63" t="s">
        <v>571</v>
      </c>
      <c r="C265" s="267" t="s">
        <v>572</v>
      </c>
      <c r="D265" s="193">
        <v>0</v>
      </c>
      <c r="E265" s="193"/>
      <c r="F265" s="44" t="str">
        <f t="shared" si="56"/>
        <v>-</v>
      </c>
    </row>
    <row r="266" spans="1:6" ht="12">
      <c r="A266" s="62" t="s">
        <v>573</v>
      </c>
      <c r="B266" s="63" t="s">
        <v>574</v>
      </c>
      <c r="C266" s="267" t="s">
        <v>573</v>
      </c>
      <c r="D266" s="193">
        <v>0</v>
      </c>
      <c r="E266" s="193"/>
      <c r="F266" s="44" t="str">
        <f t="shared" si="56"/>
        <v>-</v>
      </c>
    </row>
    <row r="267" spans="1:6" ht="12">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c r="A270" s="62">
        <v>3721</v>
      </c>
      <c r="B270" s="64" t="s">
        <v>581</v>
      </c>
      <c r="C270" s="267" t="s">
        <v>582</v>
      </c>
      <c r="D270" s="193">
        <v>0</v>
      </c>
      <c r="E270" s="193"/>
      <c r="F270" s="44" t="str">
        <f t="shared" si="59"/>
        <v>-</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2.8">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c r="A274" s="62">
        <v>381</v>
      </c>
      <c r="B274" s="63" t="s">
        <v>589</v>
      </c>
      <c r="C274" s="267" t="s">
        <v>590</v>
      </c>
      <c r="D274" s="59">
        <f t="shared" ref="D274:E274" si="62">SUM(D275:D277)</f>
        <v>0</v>
      </c>
      <c r="E274" s="59">
        <f t="shared" si="62"/>
        <v>0</v>
      </c>
      <c r="F274" s="44" t="str">
        <f t="shared" si="61"/>
        <v>-</v>
      </c>
    </row>
    <row r="275" spans="1:6" ht="12.75" customHeight="1">
      <c r="A275" s="62">
        <v>3811</v>
      </c>
      <c r="B275" s="63" t="s">
        <v>591</v>
      </c>
      <c r="C275" s="267" t="s">
        <v>592</v>
      </c>
      <c r="D275" s="193">
        <v>0</v>
      </c>
      <c r="E275" s="193"/>
      <c r="F275" s="44" t="str">
        <f t="shared" si="61"/>
        <v>-</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2.8">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2.8">
      <c r="A290" s="62">
        <v>3861</v>
      </c>
      <c r="B290" s="63" t="s">
        <v>620</v>
      </c>
      <c r="C290" s="267" t="s">
        <v>621</v>
      </c>
      <c r="D290" s="193">
        <v>0</v>
      </c>
      <c r="E290" s="193"/>
      <c r="F290" s="44" t="str">
        <f t="shared" si="66"/>
        <v>-</v>
      </c>
    </row>
    <row r="291" spans="1:6" ht="22.8">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2.8">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403242.14</v>
      </c>
      <c r="E299" s="59">
        <f>E152-E297+E298</f>
        <v>686910.09</v>
      </c>
      <c r="F299" s="44">
        <f t="shared" si="68"/>
        <v>170.34680204802007</v>
      </c>
    </row>
    <row r="300" spans="1:6" ht="12.75" customHeight="1">
      <c r="A300" s="62" t="s">
        <v>630</v>
      </c>
      <c r="B300" s="63" t="s">
        <v>641</v>
      </c>
      <c r="C300" s="267" t="s">
        <v>642</v>
      </c>
      <c r="D300" s="59">
        <f>IF(D6&gt;=D299,D6-D299,0)</f>
        <v>417823.45999999996</v>
      </c>
      <c r="E300" s="59">
        <f>IF(E6&gt;=E299,E6-E299,0)</f>
        <v>222251.78000000003</v>
      </c>
      <c r="F300" s="44">
        <f t="shared" si="68"/>
        <v>53.192747961064711</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76267.47</v>
      </c>
      <c r="E302" s="193">
        <v>283379.55</v>
      </c>
      <c r="F302" s="44">
        <f t="shared" si="68"/>
        <v>371.56018155577988</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0</v>
      </c>
      <c r="E304" s="193">
        <v>0</v>
      </c>
      <c r="F304" s="44" t="str">
        <f t="shared" si="68"/>
        <v>-</v>
      </c>
    </row>
    <row r="305" spans="1:6" ht="12">
      <c r="A305" s="62">
        <v>9661</v>
      </c>
      <c r="B305" s="228" t="s">
        <v>651</v>
      </c>
      <c r="C305" s="267" t="s">
        <v>652</v>
      </c>
      <c r="D305" s="193">
        <v>0</v>
      </c>
      <c r="E305" s="193">
        <v>0</v>
      </c>
      <c r="F305" s="44" t="str">
        <f t="shared" si="68"/>
        <v>-</v>
      </c>
    </row>
    <row r="306" spans="1:6" ht="12.75" customHeight="1">
      <c r="A306" s="269" t="s">
        <v>653</v>
      </c>
      <c r="B306" s="183" t="s">
        <v>654</v>
      </c>
      <c r="C306" s="270" t="s">
        <v>653</v>
      </c>
      <c r="D306" s="195">
        <v>0</v>
      </c>
      <c r="E306" s="195">
        <v>0</v>
      </c>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0</v>
      </c>
      <c r="F309" s="44" t="str">
        <f t="shared" si="72"/>
        <v>-</v>
      </c>
    </row>
    <row r="310" spans="1:6" ht="12">
      <c r="A310" s="62">
        <v>711</v>
      </c>
      <c r="B310" s="63" t="s">
        <v>660</v>
      </c>
      <c r="C310" s="267" t="s">
        <v>661</v>
      </c>
      <c r="D310" s="59">
        <f t="shared" ref="D310:E310" si="74">SUM(D311:D313)</f>
        <v>0</v>
      </c>
      <c r="E310" s="59">
        <f t="shared" si="74"/>
        <v>0</v>
      </c>
      <c r="F310" s="44" t="str">
        <f t="shared" si="72"/>
        <v>-</v>
      </c>
    </row>
    <row r="311" spans="1:6" ht="12.75" customHeight="1">
      <c r="A311" s="62">
        <v>7111</v>
      </c>
      <c r="B311" s="63" t="s">
        <v>662</v>
      </c>
      <c r="C311" s="267" t="s">
        <v>663</v>
      </c>
      <c r="D311" s="193">
        <v>0</v>
      </c>
      <c r="E311" s="193"/>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2.8">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2.8">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12">
      <c r="A354" s="62">
        <v>73</v>
      </c>
      <c r="B354" s="63" t="s">
        <v>748</v>
      </c>
      <c r="C354" s="267" t="s">
        <v>749</v>
      </c>
      <c r="D354" s="59">
        <f t="shared" ref="D354:E354" si="83">D355</f>
        <v>0</v>
      </c>
      <c r="E354" s="59">
        <f t="shared" si="83"/>
        <v>0</v>
      </c>
      <c r="F354" s="44" t="str">
        <f t="shared" si="72"/>
        <v>-</v>
      </c>
    </row>
    <row r="355" spans="1:6" ht="22.8">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5579</v>
      </c>
      <c r="E360" s="59">
        <f t="shared" si="86"/>
        <v>14676.12</v>
      </c>
      <c r="F360" s="44">
        <f t="shared" si="72"/>
        <v>263.06004660333394</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2.8">
      <c r="A373" s="62">
        <v>42</v>
      </c>
      <c r="B373" s="182" t="s">
        <v>778</v>
      </c>
      <c r="C373" s="267" t="s">
        <v>779</v>
      </c>
      <c r="D373" s="59">
        <f t="shared" ref="D373:E373" si="90">D374+D379+D388+D393+D398+D401</f>
        <v>5579</v>
      </c>
      <c r="E373" s="59">
        <f t="shared" si="90"/>
        <v>14676.12</v>
      </c>
      <c r="F373" s="44">
        <f t="shared" si="72"/>
        <v>263.06004660333394</v>
      </c>
    </row>
    <row r="374" spans="1:6" ht="12.75" customHeight="1">
      <c r="A374" s="62">
        <v>421</v>
      </c>
      <c r="B374" s="63" t="s">
        <v>780</v>
      </c>
      <c r="C374" s="267" t="s">
        <v>781</v>
      </c>
      <c r="D374" s="59">
        <f t="shared" ref="D374:E374" si="91">SUM(D375:D378)</f>
        <v>0</v>
      </c>
      <c r="E374" s="59">
        <f t="shared" si="91"/>
        <v>0</v>
      </c>
      <c r="F374" s="44" t="str">
        <f t="shared" si="72"/>
        <v>-</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0</v>
      </c>
      <c r="E376" s="193"/>
      <c r="F376" s="44" t="str">
        <f t="shared" si="72"/>
        <v>-</v>
      </c>
    </row>
    <row r="377" spans="1:6" ht="12.75" customHeight="1">
      <c r="A377" s="62">
        <v>4213</v>
      </c>
      <c r="B377" s="63" t="s">
        <v>690</v>
      </c>
      <c r="C377" s="267" t="s">
        <v>784</v>
      </c>
      <c r="D377" s="193">
        <v>0</v>
      </c>
      <c r="E377" s="193"/>
      <c r="F377" s="44" t="str">
        <f t="shared" si="72"/>
        <v>-</v>
      </c>
    </row>
    <row r="378" spans="1:6" ht="12.75" customHeight="1">
      <c r="A378" s="62">
        <v>4214</v>
      </c>
      <c r="B378" s="63" t="s">
        <v>692</v>
      </c>
      <c r="C378" s="267" t="s">
        <v>785</v>
      </c>
      <c r="D378" s="193">
        <v>0</v>
      </c>
      <c r="E378" s="193"/>
      <c r="F378" s="44" t="str">
        <f t="shared" si="72"/>
        <v>-</v>
      </c>
    </row>
    <row r="379" spans="1:6" ht="12.75" customHeight="1">
      <c r="A379" s="62">
        <v>422</v>
      </c>
      <c r="B379" s="63" t="s">
        <v>786</v>
      </c>
      <c r="C379" s="267" t="s">
        <v>787</v>
      </c>
      <c r="D379" s="59">
        <f t="shared" ref="D379:E379" si="92">SUM(D380:D387)</f>
        <v>5579</v>
      </c>
      <c r="E379" s="59">
        <f t="shared" si="92"/>
        <v>13867.02</v>
      </c>
      <c r="F379" s="44">
        <f t="shared" si="72"/>
        <v>248.55744757124936</v>
      </c>
    </row>
    <row r="380" spans="1:6" ht="12.75" customHeight="1">
      <c r="A380" s="62">
        <v>4221</v>
      </c>
      <c r="B380" s="63" t="s">
        <v>696</v>
      </c>
      <c r="C380" s="267" t="s">
        <v>788</v>
      </c>
      <c r="D380" s="193">
        <v>5579</v>
      </c>
      <c r="E380" s="193"/>
      <c r="F380" s="44">
        <f t="shared" si="72"/>
        <v>0</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v>13867.02</v>
      </c>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809.1</v>
      </c>
      <c r="F388" s="44" t="str">
        <f t="shared" si="72"/>
        <v>-</v>
      </c>
    </row>
    <row r="389" spans="1:6" ht="12.75" customHeight="1">
      <c r="A389" s="62">
        <v>4231</v>
      </c>
      <c r="B389" s="63" t="s">
        <v>714</v>
      </c>
      <c r="C389" s="267" t="s">
        <v>799</v>
      </c>
      <c r="D389" s="193">
        <v>0</v>
      </c>
      <c r="E389" s="193">
        <v>809.1</v>
      </c>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12">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5579</v>
      </c>
      <c r="E418" s="59">
        <f t="shared" si="102"/>
        <v>14676.12</v>
      </c>
      <c r="F418" s="44">
        <f t="shared" si="72"/>
        <v>263.06004660333394</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821065.6</v>
      </c>
      <c r="E422" s="59">
        <f>E6+E308</f>
        <v>909161.87</v>
      </c>
      <c r="F422" s="44">
        <f t="shared" si="72"/>
        <v>110.72950443910938</v>
      </c>
    </row>
    <row r="423" spans="1:6" ht="12.75" customHeight="1">
      <c r="A423" s="62" t="s">
        <v>630</v>
      </c>
      <c r="B423" s="63" t="s">
        <v>853</v>
      </c>
      <c r="C423" s="267" t="s">
        <v>854</v>
      </c>
      <c r="D423" s="59">
        <f t="shared" ref="D423:E423" si="103">D299+D360</f>
        <v>408821.14</v>
      </c>
      <c r="E423" s="59">
        <f t="shared" si="103"/>
        <v>701586.21</v>
      </c>
      <c r="F423" s="44">
        <f t="shared" si="72"/>
        <v>171.61201840002695</v>
      </c>
    </row>
    <row r="424" spans="1:6" ht="12.75" customHeight="1">
      <c r="A424" s="62" t="s">
        <v>630</v>
      </c>
      <c r="B424" s="63" t="s">
        <v>855</v>
      </c>
      <c r="C424" s="267" t="s">
        <v>856</v>
      </c>
      <c r="D424" s="59">
        <f t="shared" ref="D424:E424" si="104">IF(D422&gt;=D423,D422-D423,0)</f>
        <v>412244.45999999996</v>
      </c>
      <c r="E424" s="59">
        <f t="shared" si="104"/>
        <v>207575.66000000003</v>
      </c>
      <c r="F424" s="44">
        <f t="shared" si="72"/>
        <v>50.352565077527068</v>
      </c>
    </row>
    <row r="425" spans="1:6" ht="12.75" customHeight="1">
      <c r="A425" s="62" t="s">
        <v>630</v>
      </c>
      <c r="B425" s="63" t="s">
        <v>857</v>
      </c>
      <c r="C425" s="267" t="s">
        <v>858</v>
      </c>
      <c r="D425" s="59">
        <f t="shared" ref="D425:E425" si="105">IF(D423&gt;=D422,D423-D422,0)</f>
        <v>0</v>
      </c>
      <c r="E425" s="59">
        <f t="shared" si="105"/>
        <v>0</v>
      </c>
      <c r="F425" s="44" t="str">
        <f t="shared" si="72"/>
        <v>-</v>
      </c>
    </row>
    <row r="426" spans="1:6" ht="12.75" customHeight="1">
      <c r="A426" s="271" t="s">
        <v>859</v>
      </c>
      <c r="B426" s="182" t="s">
        <v>860</v>
      </c>
      <c r="C426" s="272" t="s">
        <v>861</v>
      </c>
      <c r="D426" s="59">
        <f t="shared" ref="D426:E426" si="106">IF(D302-D303+D419-D420&gt;=0,D302-D303+D419-D420,0)</f>
        <v>76267.47</v>
      </c>
      <c r="E426" s="59">
        <f t="shared" si="106"/>
        <v>283379.55</v>
      </c>
      <c r="F426" s="44">
        <f t="shared" si="72"/>
        <v>371.56018155577988</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2.8">
      <c r="A428" s="269" t="s">
        <v>864</v>
      </c>
      <c r="B428" s="263" t="s">
        <v>865</v>
      </c>
      <c r="C428" s="270" t="s">
        <v>866</v>
      </c>
      <c r="D428" s="80">
        <f t="shared" ref="D428:E428" si="108">D304+D421</f>
        <v>0</v>
      </c>
      <c r="E428" s="80">
        <f t="shared" si="108"/>
        <v>0</v>
      </c>
      <c r="F428" s="60" t="str">
        <f t="shared" si="72"/>
        <v>-</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2.8">
      <c r="A431" s="62">
        <v>81</v>
      </c>
      <c r="B431" s="181" t="s">
        <v>870</v>
      </c>
      <c r="C431" s="267" t="s">
        <v>871</v>
      </c>
      <c r="D431" s="59">
        <f t="shared" ref="D431:E431" si="110">D432+D437+D440+D444+D445+D452+D457+D465</f>
        <v>0</v>
      </c>
      <c r="E431" s="59">
        <f t="shared" si="110"/>
        <v>0</v>
      </c>
      <c r="F431" s="44" t="str">
        <f t="shared" si="109"/>
        <v>-</v>
      </c>
    </row>
    <row r="432" spans="1:6" ht="22.8">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2.8">
      <c r="A437" s="62">
        <v>812</v>
      </c>
      <c r="B437" s="63" t="s">
        <v>882</v>
      </c>
      <c r="C437" s="267" t="s">
        <v>883</v>
      </c>
      <c r="D437" s="59">
        <f t="shared" ref="D437:E437" si="112">SUM(D438:D439)</f>
        <v>0</v>
      </c>
      <c r="E437" s="59">
        <f t="shared" si="112"/>
        <v>0</v>
      </c>
      <c r="F437" s="44" t="str">
        <f t="shared" si="109"/>
        <v>-</v>
      </c>
    </row>
    <row r="438" spans="1:6" ht="22.8">
      <c r="A438" s="62">
        <v>8121</v>
      </c>
      <c r="B438" s="182" t="s">
        <v>884</v>
      </c>
      <c r="C438" s="267" t="s">
        <v>885</v>
      </c>
      <c r="D438" s="193">
        <v>0</v>
      </c>
      <c r="E438" s="193"/>
      <c r="F438" s="44" t="str">
        <f t="shared" si="109"/>
        <v>-</v>
      </c>
    </row>
    <row r="439" spans="1:6" ht="22.8">
      <c r="A439" s="62">
        <v>8122</v>
      </c>
      <c r="B439" s="182" t="s">
        <v>886</v>
      </c>
      <c r="C439" s="267" t="s">
        <v>887</v>
      </c>
      <c r="D439" s="193">
        <v>0</v>
      </c>
      <c r="E439" s="193"/>
      <c r="F439" s="44" t="str">
        <f t="shared" si="109"/>
        <v>-</v>
      </c>
    </row>
    <row r="440" spans="1:6" ht="22.8">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12">
      <c r="A444" s="62">
        <v>814</v>
      </c>
      <c r="B444" s="182" t="s">
        <v>896</v>
      </c>
      <c r="C444" s="267" t="s">
        <v>897</v>
      </c>
      <c r="D444" s="193">
        <v>0</v>
      </c>
      <c r="E444" s="193"/>
      <c r="F444" s="44" t="str">
        <f t="shared" si="109"/>
        <v>-</v>
      </c>
    </row>
    <row r="445" spans="1:6" ht="22.8">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12">
      <c r="A447" s="62">
        <v>8154</v>
      </c>
      <c r="B447" s="63" t="s">
        <v>902</v>
      </c>
      <c r="C447" s="267" t="s">
        <v>903</v>
      </c>
      <c r="D447" s="193">
        <v>0</v>
      </c>
      <c r="E447" s="193"/>
      <c r="F447" s="44" t="str">
        <f t="shared" si="109"/>
        <v>-</v>
      </c>
    </row>
    <row r="448" spans="1:6" ht="22.8">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2.8">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2.8">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2.8">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2.8">
      <c r="A479" s="62">
        <v>83</v>
      </c>
      <c r="B479" s="64" t="s">
        <v>966</v>
      </c>
      <c r="C479" s="267" t="s">
        <v>967</v>
      </c>
      <c r="D479" s="59">
        <f t="shared" ref="D479:E479" si="122">D480+D484+D485+D488</f>
        <v>0</v>
      </c>
      <c r="E479" s="59">
        <f t="shared" si="122"/>
        <v>0</v>
      </c>
      <c r="F479" s="44" t="str">
        <f t="shared" si="109"/>
        <v>-</v>
      </c>
    </row>
    <row r="480" spans="1:6" ht="22.8">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12">
      <c r="A484" s="62">
        <v>832</v>
      </c>
      <c r="B484" s="182" t="s">
        <v>976</v>
      </c>
      <c r="C484" s="267" t="s">
        <v>977</v>
      </c>
      <c r="D484" s="193">
        <v>0</v>
      </c>
      <c r="E484" s="193"/>
      <c r="F484" s="44" t="str">
        <f t="shared" si="109"/>
        <v>-</v>
      </c>
    </row>
    <row r="485" spans="1:6" ht="22.8">
      <c r="A485" s="62">
        <v>833</v>
      </c>
      <c r="B485" s="63" t="s">
        <v>978</v>
      </c>
      <c r="C485" s="267" t="s">
        <v>979</v>
      </c>
      <c r="D485" s="59">
        <f t="shared" ref="D485:E485" si="124">SUM(D486:D487)</f>
        <v>0</v>
      </c>
      <c r="E485" s="59">
        <f t="shared" si="124"/>
        <v>0</v>
      </c>
      <c r="F485" s="44" t="str">
        <f t="shared" si="109"/>
        <v>-</v>
      </c>
    </row>
    <row r="486" spans="1:6" ht="22.8">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2.8">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2.8">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2.8">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2.8">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12">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2.8">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2.8">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2.8">
      <c r="A536" s="62">
        <v>51</v>
      </c>
      <c r="B536" s="64" t="s">
        <v>1080</v>
      </c>
      <c r="C536" s="267" t="s">
        <v>1081</v>
      </c>
      <c r="D536" s="59">
        <f>D537+D542+D545+D549+D550+D557+D562+D570</f>
        <v>0</v>
      </c>
      <c r="E536" s="59">
        <f>E537+E542+E545+E549+E550+E557+E562+E570</f>
        <v>0</v>
      </c>
      <c r="F536" s="44" t="str">
        <f t="shared" si="109"/>
        <v>-</v>
      </c>
    </row>
    <row r="537" spans="1:6" ht="22.8">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2.8">
      <c r="A542" s="62">
        <v>512</v>
      </c>
      <c r="B542" s="182" t="s">
        <v>1092</v>
      </c>
      <c r="C542" s="267" t="s">
        <v>1093</v>
      </c>
      <c r="D542" s="59">
        <f t="shared" ref="D542:E542" si="138">SUM(D543:D544)</f>
        <v>0</v>
      </c>
      <c r="E542" s="59">
        <f t="shared" si="138"/>
        <v>0</v>
      </c>
      <c r="F542" s="44" t="str">
        <f t="shared" si="109"/>
        <v>-</v>
      </c>
    </row>
    <row r="543" spans="1:6" ht="12">
      <c r="A543" s="62">
        <v>5121</v>
      </c>
      <c r="B543" s="63" t="s">
        <v>1094</v>
      </c>
      <c r="C543" s="267" t="s">
        <v>1095</v>
      </c>
      <c r="D543" s="193">
        <v>0</v>
      </c>
      <c r="E543" s="193"/>
      <c r="F543" s="44" t="str">
        <f t="shared" si="109"/>
        <v>-</v>
      </c>
    </row>
    <row r="544" spans="1:6" ht="12">
      <c r="A544" s="62">
        <v>5122</v>
      </c>
      <c r="B544" s="63" t="s">
        <v>1096</v>
      </c>
      <c r="C544" s="267" t="s">
        <v>1097</v>
      </c>
      <c r="D544" s="193">
        <v>0</v>
      </c>
      <c r="E544" s="193"/>
      <c r="F544" s="44" t="str">
        <f t="shared" si="109"/>
        <v>-</v>
      </c>
    </row>
    <row r="545" spans="1:6" ht="22.8">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2.8">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12">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2.8">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2.8">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2.8">
      <c r="A584" s="62">
        <v>53</v>
      </c>
      <c r="B584" s="64" t="s">
        <v>1171</v>
      </c>
      <c r="C584" s="267" t="s">
        <v>1172</v>
      </c>
      <c r="D584" s="59">
        <f t="shared" ref="D584:E584" si="147">D585+D589+D591+D594</f>
        <v>0</v>
      </c>
      <c r="E584" s="59">
        <f t="shared" si="147"/>
        <v>0</v>
      </c>
      <c r="F584" s="44" t="str">
        <f t="shared" si="109"/>
        <v>-</v>
      </c>
    </row>
    <row r="585" spans="1:6" ht="22.8">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2.8">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2.8">
      <c r="A591" s="62">
        <v>533</v>
      </c>
      <c r="B591" s="64" t="s">
        <v>1182</v>
      </c>
      <c r="C591" s="267" t="s">
        <v>1183</v>
      </c>
      <c r="D591" s="59">
        <f t="shared" ref="D591:E591" si="150">SUM(D592:D593)</f>
        <v>0</v>
      </c>
      <c r="E591" s="59">
        <f t="shared" si="150"/>
        <v>0</v>
      </c>
      <c r="F591" s="44" t="str">
        <f t="shared" si="109"/>
        <v>-</v>
      </c>
    </row>
    <row r="592" spans="1:6" ht="22.8">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2.8">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2.8">
      <c r="A597" s="62">
        <v>54</v>
      </c>
      <c r="B597" s="182" t="s">
        <v>1192</v>
      </c>
      <c r="C597" s="267" t="s">
        <v>1193</v>
      </c>
      <c r="D597" s="59">
        <f t="shared" ref="D597:E597" si="152">D598+D603+D607+D609+D616+D621</f>
        <v>0</v>
      </c>
      <c r="E597" s="59">
        <f t="shared" si="152"/>
        <v>0</v>
      </c>
      <c r="F597" s="44" t="str">
        <f t="shared" si="109"/>
        <v>-</v>
      </c>
    </row>
    <row r="598" spans="1:6" ht="22.8">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2.8">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12">
      <c r="A605" s="62">
        <v>5423</v>
      </c>
      <c r="B605" s="63" t="s">
        <v>1208</v>
      </c>
      <c r="C605" s="267" t="s">
        <v>1209</v>
      </c>
      <c r="D605" s="193">
        <v>0</v>
      </c>
      <c r="E605" s="193"/>
      <c r="F605" s="44" t="str">
        <f t="shared" si="109"/>
        <v>-</v>
      </c>
    </row>
    <row r="606" spans="1:6" ht="22.8">
      <c r="A606" s="62">
        <v>5424</v>
      </c>
      <c r="B606" s="63" t="s">
        <v>1210</v>
      </c>
      <c r="C606" s="267" t="s">
        <v>1211</v>
      </c>
      <c r="D606" s="193">
        <v>0</v>
      </c>
      <c r="E606" s="193"/>
      <c r="F606" s="44" t="str">
        <f t="shared" si="109"/>
        <v>-</v>
      </c>
    </row>
    <row r="607" spans="1:6" ht="22.8">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2.8">
      <c r="A609" s="62">
        <v>544</v>
      </c>
      <c r="B609" s="63" t="s">
        <v>1216</v>
      </c>
      <c r="C609" s="267" t="s">
        <v>1217</v>
      </c>
      <c r="D609" s="59">
        <f t="shared" ref="D609:E609" si="156">SUM(D610:D615)</f>
        <v>0</v>
      </c>
      <c r="E609" s="59">
        <f t="shared" si="156"/>
        <v>0</v>
      </c>
      <c r="F609" s="44" t="str">
        <f t="shared" si="109"/>
        <v>-</v>
      </c>
    </row>
    <row r="610" spans="1:6" ht="22.8">
      <c r="A610" s="62">
        <v>5443</v>
      </c>
      <c r="B610" s="63" t="s">
        <v>1218</v>
      </c>
      <c r="C610" s="267" t="s">
        <v>1219</v>
      </c>
      <c r="D610" s="193">
        <v>0</v>
      </c>
      <c r="E610" s="193"/>
      <c r="F610" s="44" t="str">
        <f t="shared" si="109"/>
        <v>-</v>
      </c>
    </row>
    <row r="611" spans="1:6" ht="22.8">
      <c r="A611" s="62">
        <v>5444</v>
      </c>
      <c r="B611" s="182" t="s">
        <v>1220</v>
      </c>
      <c r="C611" s="267" t="s">
        <v>1221</v>
      </c>
      <c r="D611" s="193">
        <v>0</v>
      </c>
      <c r="E611" s="193"/>
      <c r="F611" s="44" t="str">
        <f t="shared" si="109"/>
        <v>-</v>
      </c>
    </row>
    <row r="612" spans="1:6" ht="22.8">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12">
      <c r="A615" s="62">
        <v>5448</v>
      </c>
      <c r="B615" s="63" t="s">
        <v>1228</v>
      </c>
      <c r="C615" s="267" t="s">
        <v>1229</v>
      </c>
      <c r="D615" s="193">
        <v>0</v>
      </c>
      <c r="E615" s="193"/>
      <c r="F615" s="44" t="str">
        <f t="shared" si="109"/>
        <v>-</v>
      </c>
    </row>
    <row r="616" spans="1:6" ht="22.8">
      <c r="A616" s="62">
        <v>545</v>
      </c>
      <c r="B616" s="63" t="s">
        <v>1230</v>
      </c>
      <c r="C616" s="267" t="s">
        <v>1231</v>
      </c>
      <c r="D616" s="59">
        <f t="shared" ref="D616:E616" si="157">SUM(D617:D620)</f>
        <v>0</v>
      </c>
      <c r="E616" s="59">
        <f t="shared" si="157"/>
        <v>0</v>
      </c>
      <c r="F616" s="44" t="str">
        <f t="shared" si="109"/>
        <v>-</v>
      </c>
    </row>
    <row r="617" spans="1:6" ht="22.8">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12">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2.8">
      <c r="A627" s="62">
        <v>5476</v>
      </c>
      <c r="B627" s="63" t="s">
        <v>1252</v>
      </c>
      <c r="C627" s="267" t="s">
        <v>1253</v>
      </c>
      <c r="D627" s="193">
        <v>0</v>
      </c>
      <c r="E627" s="193"/>
      <c r="F627" s="44" t="str">
        <f t="shared" si="109"/>
        <v>-</v>
      </c>
    </row>
    <row r="628" spans="1:6" ht="12">
      <c r="A628" s="69">
        <v>5477</v>
      </c>
      <c r="B628" s="64" t="s">
        <v>1254</v>
      </c>
      <c r="C628" s="301" t="s">
        <v>1255</v>
      </c>
      <c r="D628" s="191">
        <v>0</v>
      </c>
      <c r="E628" s="191"/>
      <c r="F628" s="70" t="str">
        <f t="shared" si="109"/>
        <v>-</v>
      </c>
    </row>
    <row r="629" spans="1:6" ht="22.8">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12">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821065.6</v>
      </c>
      <c r="E643" s="59">
        <f>E422+E430</f>
        <v>909161.87</v>
      </c>
      <c r="F643" s="44">
        <f t="shared" si="109"/>
        <v>110.72950443910938</v>
      </c>
    </row>
    <row r="644" spans="1:6" ht="12.75" customHeight="1">
      <c r="A644" s="62" t="s">
        <v>630</v>
      </c>
      <c r="B644" s="63" t="s">
        <v>1286</v>
      </c>
      <c r="C644" s="267" t="s">
        <v>1287</v>
      </c>
      <c r="D644" s="59">
        <f>D423+D535</f>
        <v>408821.14</v>
      </c>
      <c r="E644" s="59">
        <f>E423+E535</f>
        <v>701586.21</v>
      </c>
      <c r="F644" s="44">
        <f t="shared" si="109"/>
        <v>171.61201840002695</v>
      </c>
    </row>
    <row r="645" spans="1:6" ht="12.75" customHeight="1">
      <c r="A645" s="62" t="s">
        <v>630</v>
      </c>
      <c r="B645" s="63" t="s">
        <v>1288</v>
      </c>
      <c r="C645" s="267" t="s">
        <v>1289</v>
      </c>
      <c r="D645" s="59">
        <f t="shared" ref="D645:E645" si="163">IF(D643&gt;=D644,D643-D644,0)</f>
        <v>412244.45999999996</v>
      </c>
      <c r="E645" s="59">
        <f t="shared" si="163"/>
        <v>207575.66000000003</v>
      </c>
      <c r="F645" s="44">
        <f t="shared" si="109"/>
        <v>50.352565077527068</v>
      </c>
    </row>
    <row r="646" spans="1:6" ht="12.75" customHeight="1">
      <c r="A646" s="62" t="s">
        <v>630</v>
      </c>
      <c r="B646" s="63" t="s">
        <v>1290</v>
      </c>
      <c r="C646" s="267" t="s">
        <v>1291</v>
      </c>
      <c r="D646" s="59">
        <f t="shared" ref="D646:E646" si="164">IF(D644&gt;=D643,D644-D643,0)</f>
        <v>0</v>
      </c>
      <c r="E646" s="59">
        <f t="shared" si="164"/>
        <v>0</v>
      </c>
      <c r="F646" s="44" t="str">
        <f t="shared" si="109"/>
        <v>-</v>
      </c>
    </row>
    <row r="647" spans="1:6" ht="22.8">
      <c r="A647" s="271" t="s">
        <v>1292</v>
      </c>
      <c r="B647" s="63" t="s">
        <v>1293</v>
      </c>
      <c r="C647" s="272" t="s">
        <v>1292</v>
      </c>
      <c r="D647" s="59">
        <f>IF(D426-D427+D641-D642&gt;=0,D426-D427+D641-D642,0)</f>
        <v>76267.47</v>
      </c>
      <c r="E647" s="59">
        <f>IF(E426-E427+E641-E642&gt;=0,E426-E427+E641-E642,0)</f>
        <v>283379.55</v>
      </c>
      <c r="F647" s="44">
        <f t="shared" si="109"/>
        <v>371.56018155577988</v>
      </c>
    </row>
    <row r="648" spans="1:6" ht="22.8">
      <c r="A648" s="271" t="s">
        <v>1294</v>
      </c>
      <c r="B648" s="63" t="s">
        <v>1295</v>
      </c>
      <c r="C648" s="272" t="s">
        <v>1294</v>
      </c>
      <c r="D648" s="59">
        <f>IF(D427-D426+D642-D641&gt;=0,D427-D426+D642-D641,0)</f>
        <v>0</v>
      </c>
      <c r="E648" s="59">
        <f>IF(E427-E426+E642-E641&gt;=0,E427-E426+E642-E641,0)</f>
        <v>0</v>
      </c>
      <c r="F648" s="44" t="str">
        <f t="shared" si="109"/>
        <v>-</v>
      </c>
    </row>
    <row r="649" spans="1:6" ht="22.8">
      <c r="A649" s="62" t="s">
        <v>630</v>
      </c>
      <c r="B649" s="63" t="s">
        <v>1296</v>
      </c>
      <c r="C649" s="267" t="s">
        <v>1297</v>
      </c>
      <c r="D649" s="59">
        <f t="shared" ref="D649:E649" si="165">IF(D645+D647-D646-D648&gt;=0,D645+D647-D646-D648,0)</f>
        <v>488511.92999999993</v>
      </c>
      <c r="E649" s="59">
        <f t="shared" si="165"/>
        <v>490955.21</v>
      </c>
      <c r="F649" s="44">
        <f t="shared" si="109"/>
        <v>100.50014745801603</v>
      </c>
    </row>
    <row r="650" spans="1:6" ht="22.8">
      <c r="A650" s="62" t="s">
        <v>630</v>
      </c>
      <c r="B650" s="63" t="s">
        <v>1298</v>
      </c>
      <c r="C650" s="267" t="s">
        <v>1299</v>
      </c>
      <c r="D650" s="59">
        <f t="shared" ref="D650:E650" si="166">IF(D646+D648-D645-D647&gt;=0,D646+D648-D645-D647,0)</f>
        <v>0</v>
      </c>
      <c r="E650" s="59">
        <f t="shared" si="166"/>
        <v>0</v>
      </c>
      <c r="F650" s="44" t="str">
        <f t="shared" si="109"/>
        <v>-</v>
      </c>
    </row>
    <row r="651" spans="1:6" ht="22.8">
      <c r="A651" s="269" t="s">
        <v>1300</v>
      </c>
      <c r="B651" s="183" t="s">
        <v>1301</v>
      </c>
      <c r="C651" s="270" t="s">
        <v>1300</v>
      </c>
      <c r="D651" s="195">
        <v>0</v>
      </c>
      <c r="E651" s="195">
        <v>0</v>
      </c>
      <c r="F651" s="60" t="str">
        <f t="shared" si="109"/>
        <v>-</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78896.05</v>
      </c>
      <c r="E653" s="193">
        <v>295274.03999999998</v>
      </c>
      <c r="F653" s="44">
        <f t="shared" ref="F653:F740" si="167">IF(D653&lt;&gt;0,IF(E653/D653&gt;=100,"&gt;&gt;100",E653/D653*100),"-")</f>
        <v>374.25706356655371</v>
      </c>
    </row>
    <row r="654" spans="1:6" ht="12.75" customHeight="1">
      <c r="A654" s="62" t="s">
        <v>1305</v>
      </c>
      <c r="B654" s="63" t="s">
        <v>1306</v>
      </c>
      <c r="C654" s="267" t="s">
        <v>1305</v>
      </c>
      <c r="D654" s="193">
        <v>885450.44</v>
      </c>
      <c r="E654" s="193">
        <v>914442.49</v>
      </c>
      <c r="F654" s="44">
        <f t="shared" si="167"/>
        <v>103.27427134148807</v>
      </c>
    </row>
    <row r="655" spans="1:6" ht="12.75" customHeight="1">
      <c r="A655" s="62" t="s">
        <v>1307</v>
      </c>
      <c r="B655" s="63" t="s">
        <v>1308</v>
      </c>
      <c r="C655" s="267" t="s">
        <v>1307</v>
      </c>
      <c r="D655" s="193">
        <v>472009.5</v>
      </c>
      <c r="E655" s="193">
        <v>642013.14</v>
      </c>
      <c r="F655" s="44">
        <f t="shared" si="167"/>
        <v>136.01699542064301</v>
      </c>
    </row>
    <row r="656" spans="1:6" ht="22.8">
      <c r="A656" s="62">
        <v>11</v>
      </c>
      <c r="B656" s="63" t="s">
        <v>1309</v>
      </c>
      <c r="C656" s="267" t="s">
        <v>1310</v>
      </c>
      <c r="D656" s="59">
        <f t="shared" ref="D656:E656" si="168">+D653+D654-D655</f>
        <v>492336.99</v>
      </c>
      <c r="E656" s="59">
        <f t="shared" si="168"/>
        <v>567703.39</v>
      </c>
      <c r="F656" s="44">
        <f t="shared" si="167"/>
        <v>115.30788901317368</v>
      </c>
    </row>
    <row r="657" spans="1:6" ht="22.8">
      <c r="A657" s="62" t="s">
        <v>630</v>
      </c>
      <c r="B657" s="63" t="s">
        <v>1311</v>
      </c>
      <c r="C657" s="267" t="s">
        <v>1312</v>
      </c>
      <c r="D657" s="273">
        <v>0</v>
      </c>
      <c r="E657" s="273">
        <v>0</v>
      </c>
      <c r="F657" s="44" t="str">
        <f t="shared" si="167"/>
        <v>-</v>
      </c>
    </row>
    <row r="658" spans="1:6" ht="22.8">
      <c r="A658" s="62" t="s">
        <v>630</v>
      </c>
      <c r="B658" s="63" t="s">
        <v>1313</v>
      </c>
      <c r="C658" s="267" t="s">
        <v>1314</v>
      </c>
      <c r="D658" s="273">
        <v>25</v>
      </c>
      <c r="E658" s="273">
        <v>25</v>
      </c>
      <c r="F658" s="44">
        <f t="shared" si="167"/>
        <v>100</v>
      </c>
    </row>
    <row r="659" spans="1:6" ht="12.75" customHeight="1">
      <c r="A659" s="62" t="s">
        <v>630</v>
      </c>
      <c r="B659" s="63" t="s">
        <v>1315</v>
      </c>
      <c r="C659" s="267" t="s">
        <v>1316</v>
      </c>
      <c r="D659" s="273">
        <v>0</v>
      </c>
      <c r="E659" s="273">
        <v>0</v>
      </c>
      <c r="F659" s="44" t="str">
        <f t="shared" si="167"/>
        <v>-</v>
      </c>
    </row>
    <row r="660" spans="1:6" ht="12.75" customHeight="1">
      <c r="A660" s="62" t="s">
        <v>630</v>
      </c>
      <c r="B660" s="63" t="s">
        <v>1317</v>
      </c>
      <c r="C660" s="267" t="s">
        <v>1318</v>
      </c>
      <c r="D660" s="273">
        <v>25</v>
      </c>
      <c r="E660" s="273">
        <v>25</v>
      </c>
      <c r="F660" s="44">
        <f t="shared" si="167"/>
        <v>100</v>
      </c>
    </row>
    <row r="661" spans="1:6" ht="22.8">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0</v>
      </c>
      <c r="E669" s="193">
        <v>1227.1300000000001</v>
      </c>
      <c r="F669" s="44" t="str">
        <f t="shared" si="167"/>
        <v>-</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2.8">
      <c r="A683" s="69">
        <v>63612</v>
      </c>
      <c r="B683" s="181" t="s">
        <v>1364</v>
      </c>
      <c r="C683" s="301" t="s">
        <v>1365</v>
      </c>
      <c r="D683" s="191">
        <v>0</v>
      </c>
      <c r="E683" s="191"/>
      <c r="F683" s="70" t="str">
        <f t="shared" si="167"/>
        <v>-</v>
      </c>
    </row>
    <row r="684" spans="1:6" ht="22.8">
      <c r="A684" s="69">
        <v>63613</v>
      </c>
      <c r="B684" s="181" t="s">
        <v>1366</v>
      </c>
      <c r="C684" s="301" t="s">
        <v>1367</v>
      </c>
      <c r="D684" s="191">
        <v>0</v>
      </c>
      <c r="E684" s="191"/>
      <c r="F684" s="70" t="str">
        <f t="shared" si="167"/>
        <v>-</v>
      </c>
    </row>
    <row r="685" spans="1:6" ht="22.8">
      <c r="A685" s="62">
        <v>63622</v>
      </c>
      <c r="B685" s="264" t="s">
        <v>1368</v>
      </c>
      <c r="C685" s="267" t="s">
        <v>1369</v>
      </c>
      <c r="D685" s="193">
        <v>0</v>
      </c>
      <c r="E685" s="193"/>
      <c r="F685" s="44" t="str">
        <f t="shared" si="167"/>
        <v>-</v>
      </c>
    </row>
    <row r="686" spans="1:6" ht="22.8">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2.8">
      <c r="A692" s="69">
        <v>63716</v>
      </c>
      <c r="B692" s="181" t="s">
        <v>1377</v>
      </c>
      <c r="C692" s="300">
        <v>63716</v>
      </c>
      <c r="D692" s="191">
        <v>0</v>
      </c>
      <c r="E692" s="191"/>
      <c r="F692" s="70" t="str">
        <f t="shared" si="167"/>
        <v>-</v>
      </c>
    </row>
    <row r="693" spans="1:6" ht="12">
      <c r="A693" s="69">
        <v>63717</v>
      </c>
      <c r="B693" s="181" t="s">
        <v>1378</v>
      </c>
      <c r="C693" s="300">
        <v>63717</v>
      </c>
      <c r="D693" s="191">
        <v>0</v>
      </c>
      <c r="E693" s="191"/>
      <c r="F693" s="70" t="str">
        <f t="shared" si="167"/>
        <v>-</v>
      </c>
    </row>
    <row r="694" spans="1:6" ht="22.8">
      <c r="A694" s="69">
        <v>63721</v>
      </c>
      <c r="B694" s="181" t="s">
        <v>1379</v>
      </c>
      <c r="C694" s="300">
        <v>63721</v>
      </c>
      <c r="D694" s="191">
        <v>0</v>
      </c>
      <c r="E694" s="191"/>
      <c r="F694" s="70" t="str">
        <f t="shared" si="167"/>
        <v>-</v>
      </c>
    </row>
    <row r="695" spans="1:6" ht="22.8">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2.8">
      <c r="A700" s="69">
        <v>63727</v>
      </c>
      <c r="B700" s="181" t="s">
        <v>1385</v>
      </c>
      <c r="C700" s="300">
        <v>63727</v>
      </c>
      <c r="D700" s="191">
        <v>0</v>
      </c>
      <c r="E700" s="191"/>
      <c r="F700" s="70" t="str">
        <f t="shared" si="167"/>
        <v>-</v>
      </c>
    </row>
    <row r="701" spans="1:6" ht="22.8">
      <c r="A701" s="69">
        <v>63728</v>
      </c>
      <c r="B701" s="181" t="s">
        <v>1386</v>
      </c>
      <c r="C701" s="300">
        <v>63728</v>
      </c>
      <c r="D701" s="191">
        <v>0</v>
      </c>
      <c r="E701" s="191"/>
      <c r="F701" s="70" t="str">
        <f t="shared" si="167"/>
        <v>-</v>
      </c>
    </row>
    <row r="702" spans="1:6" ht="12.75" customHeight="1">
      <c r="A702" s="69">
        <v>63811</v>
      </c>
      <c r="B702" s="181" t="s">
        <v>1387</v>
      </c>
      <c r="C702" s="301" t="s">
        <v>1388</v>
      </c>
      <c r="D702" s="191">
        <v>357981.64</v>
      </c>
      <c r="E702" s="191">
        <v>172392.37</v>
      </c>
      <c r="F702" s="70">
        <f t="shared" si="167"/>
        <v>48.156763011644955</v>
      </c>
    </row>
    <row r="703" spans="1:6" ht="12.75" customHeight="1">
      <c r="A703" s="69">
        <v>63812</v>
      </c>
      <c r="B703" s="181" t="s">
        <v>1389</v>
      </c>
      <c r="C703" s="301" t="s">
        <v>1390</v>
      </c>
      <c r="D703" s="191">
        <v>0</v>
      </c>
      <c r="E703" s="191">
        <v>23836.959999999999</v>
      </c>
      <c r="F703" s="70" t="str">
        <f t="shared" si="167"/>
        <v>-</v>
      </c>
    </row>
    <row r="704" spans="1:6" ht="22.8">
      <c r="A704" s="69" t="s">
        <v>1391</v>
      </c>
      <c r="B704" s="181" t="s">
        <v>1392</v>
      </c>
      <c r="C704" s="301" t="s">
        <v>1391</v>
      </c>
      <c r="D704" s="191">
        <v>0</v>
      </c>
      <c r="E704" s="191"/>
      <c r="F704" s="70" t="str">
        <f t="shared" si="167"/>
        <v>-</v>
      </c>
    </row>
    <row r="705" spans="1:6" ht="12">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2.8">
      <c r="A708" s="69" t="s">
        <v>1399</v>
      </c>
      <c r="B708" s="181" t="s">
        <v>1400</v>
      </c>
      <c r="C708" s="301" t="s">
        <v>1399</v>
      </c>
      <c r="D708" s="191">
        <v>0</v>
      </c>
      <c r="E708" s="191"/>
      <c r="F708" s="70" t="str">
        <f t="shared" si="167"/>
        <v>-</v>
      </c>
    </row>
    <row r="709" spans="1:6" ht="22.8">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2.8">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2.8">
      <c r="A720" s="69">
        <v>64376</v>
      </c>
      <c r="B720" s="181" t="s">
        <v>1423</v>
      </c>
      <c r="C720" s="301" t="s">
        <v>1424</v>
      </c>
      <c r="D720" s="191">
        <v>0</v>
      </c>
      <c r="E720" s="191"/>
      <c r="F720" s="70" t="str">
        <f t="shared" si="167"/>
        <v>-</v>
      </c>
    </row>
    <row r="721" spans="1:6" ht="12">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2.8">
      <c r="A727" s="69">
        <v>66341</v>
      </c>
      <c r="B727" s="64" t="s">
        <v>1437</v>
      </c>
      <c r="C727" s="300">
        <v>66341</v>
      </c>
      <c r="D727" s="191">
        <v>0</v>
      </c>
      <c r="E727" s="191"/>
      <c r="F727" s="70" t="str">
        <f t="shared" si="167"/>
        <v>-</v>
      </c>
    </row>
    <row r="728" spans="1:6" ht="22.8">
      <c r="A728" s="69">
        <v>66342</v>
      </c>
      <c r="B728" s="64" t="s">
        <v>1438</v>
      </c>
      <c r="C728" s="300">
        <v>66342</v>
      </c>
      <c r="D728" s="191">
        <v>0</v>
      </c>
      <c r="E728" s="191"/>
      <c r="F728" s="70" t="str">
        <f t="shared" si="167"/>
        <v>-</v>
      </c>
    </row>
    <row r="729" spans="1:6" ht="12">
      <c r="A729" s="69">
        <v>66343</v>
      </c>
      <c r="B729" s="64" t="s">
        <v>1439</v>
      </c>
      <c r="C729" s="300">
        <v>66343</v>
      </c>
      <c r="D729" s="191">
        <v>0</v>
      </c>
      <c r="E729" s="191"/>
      <c r="F729" s="70" t="str">
        <f t="shared" si="167"/>
        <v>-</v>
      </c>
    </row>
    <row r="730" spans="1:6" ht="22.8">
      <c r="A730" s="69">
        <v>66344</v>
      </c>
      <c r="B730" s="64" t="s">
        <v>1440</v>
      </c>
      <c r="C730" s="300">
        <v>66344</v>
      </c>
      <c r="D730" s="191"/>
      <c r="E730" s="191"/>
      <c r="F730" s="70" t="str">
        <f t="shared" si="167"/>
        <v>-</v>
      </c>
    </row>
    <row r="731" spans="1:6" ht="12">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16550.439999999999</v>
      </c>
      <c r="E734" s="191">
        <v>21094.79</v>
      </c>
      <c r="F734" s="70">
        <f t="shared" si="167"/>
        <v>127.45757816710615</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v>1990</v>
      </c>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1256.6199999999999</v>
      </c>
      <c r="E741" s="191">
        <v>788.31</v>
      </c>
      <c r="F741" s="70">
        <f t="shared" ref="F741:F1006" si="169">IF(D741&lt;&gt;0,IF(E741/D741&gt;=100,"&gt;&gt;100",E741/D741*100),"-")</f>
        <v>62.732568318186885</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12">
      <c r="A759" s="62">
        <v>34224</v>
      </c>
      <c r="B759" s="63" t="s">
        <v>1496</v>
      </c>
      <c r="C759" s="267" t="s">
        <v>1497</v>
      </c>
      <c r="D759" s="193">
        <v>0</v>
      </c>
      <c r="E759" s="193"/>
      <c r="F759" s="44" t="str">
        <f t="shared" si="169"/>
        <v>-</v>
      </c>
    </row>
    <row r="760" spans="1:6" ht="12">
      <c r="A760" s="62">
        <v>34233</v>
      </c>
      <c r="B760" s="63" t="s">
        <v>1498</v>
      </c>
      <c r="C760" s="267" t="s">
        <v>1499</v>
      </c>
      <c r="D760" s="193">
        <v>0</v>
      </c>
      <c r="E760" s="193"/>
      <c r="F760" s="44" t="str">
        <f t="shared" si="169"/>
        <v>-</v>
      </c>
    </row>
    <row r="761" spans="1:6" ht="22.8">
      <c r="A761" s="62">
        <v>34234</v>
      </c>
      <c r="B761" s="182" t="s">
        <v>1500</v>
      </c>
      <c r="C761" s="267" t="s">
        <v>1501</v>
      </c>
      <c r="D761" s="193">
        <v>0</v>
      </c>
      <c r="E761" s="193"/>
      <c r="F761" s="44" t="str">
        <f t="shared" si="169"/>
        <v>-</v>
      </c>
    </row>
    <row r="762" spans="1:6" ht="22.8">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2.8">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2.8">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0</v>
      </c>
      <c r="E778" s="191"/>
      <c r="F778" s="70" t="str">
        <f t="shared" si="169"/>
        <v>-</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0</v>
      </c>
      <c r="E780" s="191"/>
      <c r="F780" s="70" t="str">
        <f t="shared" si="169"/>
        <v>-</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v>1341.24</v>
      </c>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12">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2.8">
      <c r="A797" s="69" t="s">
        <v>1572</v>
      </c>
      <c r="B797" s="181" t="s">
        <v>1573</v>
      </c>
      <c r="C797" s="300" t="s">
        <v>1572</v>
      </c>
      <c r="D797" s="191">
        <v>0</v>
      </c>
      <c r="E797" s="191"/>
      <c r="F797" s="70" t="str">
        <f t="shared" si="169"/>
        <v>-</v>
      </c>
    </row>
    <row r="798" spans="1:6" ht="12">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12">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12">
      <c r="A803" s="62" t="s">
        <v>1584</v>
      </c>
      <c r="B803" s="264" t="s">
        <v>1585</v>
      </c>
      <c r="C803" s="268" t="s">
        <v>1584</v>
      </c>
      <c r="D803" s="193">
        <v>0</v>
      </c>
      <c r="E803" s="193"/>
      <c r="F803" s="44" t="str">
        <f t="shared" si="169"/>
        <v>-</v>
      </c>
    </row>
    <row r="804" spans="1:6" ht="22.8">
      <c r="A804" s="69" t="s">
        <v>1586</v>
      </c>
      <c r="B804" s="181" t="s">
        <v>1587</v>
      </c>
      <c r="C804" s="300" t="s">
        <v>1586</v>
      </c>
      <c r="D804" s="191">
        <v>0</v>
      </c>
      <c r="E804" s="191"/>
      <c r="F804" s="70" t="str">
        <f t="shared" si="169"/>
        <v>-</v>
      </c>
    </row>
    <row r="805" spans="1:6" ht="22.8">
      <c r="A805" s="69" t="s">
        <v>1588</v>
      </c>
      <c r="B805" s="181" t="s">
        <v>1589</v>
      </c>
      <c r="C805" s="300" t="s">
        <v>1588</v>
      </c>
      <c r="D805" s="191">
        <v>0</v>
      </c>
      <c r="E805" s="191"/>
      <c r="F805" s="70" t="str">
        <f t="shared" si="169"/>
        <v>-</v>
      </c>
    </row>
    <row r="806" spans="1:6" ht="12">
      <c r="A806" s="69">
        <v>36511</v>
      </c>
      <c r="B806" s="181" t="s">
        <v>1590</v>
      </c>
      <c r="C806" s="300">
        <v>36511</v>
      </c>
      <c r="D806" s="191"/>
      <c r="E806" s="191"/>
      <c r="F806" s="70" t="str">
        <f t="shared" ref="F806:F814" si="171">IF(D806&lt;&gt;0,IF(E806/D806&gt;=100,"&gt;&gt;100",E806/D806*100),"-")</f>
        <v>-</v>
      </c>
    </row>
    <row r="807" spans="1:6" ht="12">
      <c r="A807" s="69" t="s">
        <v>1591</v>
      </c>
      <c r="B807" s="181" t="s">
        <v>1592</v>
      </c>
      <c r="C807" s="300" t="s">
        <v>1591</v>
      </c>
      <c r="D807" s="191"/>
      <c r="E807" s="191"/>
      <c r="F807" s="70" t="str">
        <f t="shared" si="171"/>
        <v>-</v>
      </c>
    </row>
    <row r="808" spans="1:6" ht="12">
      <c r="A808" s="69" t="s">
        <v>1593</v>
      </c>
      <c r="B808" s="181" t="s">
        <v>1594</v>
      </c>
      <c r="C808" s="300" t="s">
        <v>1593</v>
      </c>
      <c r="D808" s="191"/>
      <c r="E808" s="191"/>
      <c r="F808" s="70" t="str">
        <f t="shared" si="171"/>
        <v>-</v>
      </c>
    </row>
    <row r="809" spans="1:6" ht="22.8">
      <c r="A809" s="69" t="s">
        <v>1595</v>
      </c>
      <c r="B809" s="181" t="s">
        <v>1596</v>
      </c>
      <c r="C809" s="300" t="s">
        <v>1595</v>
      </c>
      <c r="D809" s="191"/>
      <c r="E809" s="191"/>
      <c r="F809" s="70" t="str">
        <f t="shared" si="171"/>
        <v>-</v>
      </c>
    </row>
    <row r="810" spans="1:6" ht="12">
      <c r="A810" s="69" t="s">
        <v>1597</v>
      </c>
      <c r="B810" s="181" t="s">
        <v>1598</v>
      </c>
      <c r="C810" s="300" t="s">
        <v>1597</v>
      </c>
      <c r="D810" s="191"/>
      <c r="E810" s="191"/>
      <c r="F810" s="70" t="str">
        <f t="shared" si="171"/>
        <v>-</v>
      </c>
    </row>
    <row r="811" spans="1:6" ht="12">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2.8">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2.8">
      <c r="A817" s="69" t="s">
        <v>1611</v>
      </c>
      <c r="B817" s="64" t="s">
        <v>1612</v>
      </c>
      <c r="C817" s="301" t="s">
        <v>1611</v>
      </c>
      <c r="D817" s="191">
        <v>0</v>
      </c>
      <c r="E817" s="191"/>
      <c r="F817" s="70" t="str">
        <f t="shared" si="169"/>
        <v>-</v>
      </c>
    </row>
    <row r="818" spans="1:6" ht="22.8">
      <c r="A818" s="69" t="s">
        <v>1613</v>
      </c>
      <c r="B818" s="64" t="s">
        <v>1614</v>
      </c>
      <c r="C818" s="301" t="s">
        <v>1613</v>
      </c>
      <c r="D818" s="191">
        <v>0</v>
      </c>
      <c r="E818" s="191"/>
      <c r="F818" s="70" t="str">
        <f t="shared" si="169"/>
        <v>-</v>
      </c>
    </row>
    <row r="819" spans="1:6" ht="22.8">
      <c r="A819" s="69" t="s">
        <v>1615</v>
      </c>
      <c r="B819" s="64" t="s">
        <v>1616</v>
      </c>
      <c r="C819" s="301" t="s">
        <v>1615</v>
      </c>
      <c r="D819" s="191">
        <v>0</v>
      </c>
      <c r="E819" s="191"/>
      <c r="F819" s="70" t="str">
        <f t="shared" si="169"/>
        <v>-</v>
      </c>
    </row>
    <row r="820" spans="1:6" ht="22.8">
      <c r="A820" s="69" t="s">
        <v>1617</v>
      </c>
      <c r="B820" s="64" t="s">
        <v>1618</v>
      </c>
      <c r="C820" s="301" t="s">
        <v>1617</v>
      </c>
      <c r="D820" s="191">
        <v>0</v>
      </c>
      <c r="E820" s="191">
        <v>1324.3</v>
      </c>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2.8">
      <c r="A824" s="69" t="s">
        <v>1625</v>
      </c>
      <c r="B824" s="64" t="s">
        <v>1626</v>
      </c>
      <c r="C824" s="301" t="s">
        <v>1625</v>
      </c>
      <c r="D824" s="191">
        <v>0</v>
      </c>
      <c r="E824" s="191"/>
      <c r="F824" s="70" t="str">
        <f t="shared" si="169"/>
        <v>-</v>
      </c>
    </row>
    <row r="825" spans="1:6" ht="22.8">
      <c r="A825" s="69" t="s">
        <v>1627</v>
      </c>
      <c r="B825" s="64" t="s">
        <v>1628</v>
      </c>
      <c r="C825" s="301" t="s">
        <v>1627</v>
      </c>
      <c r="D825" s="191">
        <v>0</v>
      </c>
      <c r="E825" s="191"/>
      <c r="F825" s="70" t="str">
        <f t="shared" si="169"/>
        <v>-</v>
      </c>
    </row>
    <row r="826" spans="1:6" ht="22.8">
      <c r="A826" s="69" t="s">
        <v>1629</v>
      </c>
      <c r="B826" s="64" t="s">
        <v>1630</v>
      </c>
      <c r="C826" s="301" t="s">
        <v>1629</v>
      </c>
      <c r="D826" s="191">
        <v>0</v>
      </c>
      <c r="E826" s="191"/>
      <c r="F826" s="70" t="str">
        <f t="shared" si="169"/>
        <v>-</v>
      </c>
    </row>
    <row r="827" spans="1:6" ht="22.8">
      <c r="A827" s="69" t="s">
        <v>1631</v>
      </c>
      <c r="B827" s="64" t="s">
        <v>1632</v>
      </c>
      <c r="C827" s="301" t="s">
        <v>1631</v>
      </c>
      <c r="D827" s="191">
        <v>0</v>
      </c>
      <c r="E827" s="191"/>
      <c r="F827" s="70" t="str">
        <f t="shared" si="169"/>
        <v>-</v>
      </c>
    </row>
    <row r="828" spans="1:6" ht="22.8">
      <c r="A828" s="69" t="s">
        <v>1633</v>
      </c>
      <c r="B828" s="64" t="s">
        <v>1634</v>
      </c>
      <c r="C828" s="301" t="s">
        <v>1633</v>
      </c>
      <c r="D828" s="191">
        <v>0</v>
      </c>
      <c r="E828" s="191"/>
      <c r="F828" s="70" t="str">
        <f t="shared" si="169"/>
        <v>-</v>
      </c>
    </row>
    <row r="829" spans="1:6" ht="22.8">
      <c r="A829" s="69" t="s">
        <v>1635</v>
      </c>
      <c r="B829" s="64" t="s">
        <v>1636</v>
      </c>
      <c r="C829" s="301" t="s">
        <v>1635</v>
      </c>
      <c r="D829" s="191">
        <v>0</v>
      </c>
      <c r="E829" s="191"/>
      <c r="F829" s="70" t="str">
        <f t="shared" si="169"/>
        <v>-</v>
      </c>
    </row>
    <row r="830" spans="1:6" ht="12">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2.8">
      <c r="A833" s="69" t="s">
        <v>1643</v>
      </c>
      <c r="B833" s="64" t="s">
        <v>1644</v>
      </c>
      <c r="C833" s="301" t="s">
        <v>1643</v>
      </c>
      <c r="D833" s="191">
        <v>0</v>
      </c>
      <c r="E833" s="191"/>
      <c r="F833" s="70" t="str">
        <f t="shared" si="169"/>
        <v>-</v>
      </c>
    </row>
    <row r="834" spans="1:6" ht="22.8">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0</v>
      </c>
      <c r="E843" s="193"/>
      <c r="F843" s="44" t="str">
        <f t="shared" si="169"/>
        <v>-</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0</v>
      </c>
      <c r="E846" s="193"/>
      <c r="F846" s="44" t="str">
        <f t="shared" si="169"/>
        <v>-</v>
      </c>
    </row>
    <row r="847" spans="1:6" ht="22.8">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0</v>
      </c>
      <c r="E856" s="193"/>
      <c r="F856" s="44" t="str">
        <f t="shared" si="169"/>
        <v>-</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2.8">
      <c r="A870" s="62" t="s">
        <v>1716</v>
      </c>
      <c r="B870" s="63" t="s">
        <v>1717</v>
      </c>
      <c r="C870" s="268" t="s">
        <v>1716</v>
      </c>
      <c r="D870" s="193">
        <v>0</v>
      </c>
      <c r="E870" s="193"/>
      <c r="F870" s="44" t="str">
        <f t="shared" si="169"/>
        <v>-</v>
      </c>
    </row>
    <row r="871" spans="1:6" ht="22.8">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2.8">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12">
      <c r="A875" s="62">
        <v>81332</v>
      </c>
      <c r="B875" s="63" t="s">
        <v>1726</v>
      </c>
      <c r="C875" s="267" t="s">
        <v>1727</v>
      </c>
      <c r="D875" s="193">
        <v>0</v>
      </c>
      <c r="E875" s="193"/>
      <c r="F875" s="44" t="str">
        <f t="shared" si="169"/>
        <v>-</v>
      </c>
    </row>
    <row r="876" spans="1:6" ht="22.8">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2.8">
      <c r="A879" s="62">
        <v>81532</v>
      </c>
      <c r="B879" s="182" t="s">
        <v>1734</v>
      </c>
      <c r="C879" s="267" t="s">
        <v>1735</v>
      </c>
      <c r="D879" s="193">
        <v>0</v>
      </c>
      <c r="E879" s="193"/>
      <c r="F879" s="44" t="str">
        <f t="shared" si="169"/>
        <v>-</v>
      </c>
    </row>
    <row r="880" spans="1:6" ht="22.8">
      <c r="A880" s="62">
        <v>81542</v>
      </c>
      <c r="B880" s="182" t="s">
        <v>1736</v>
      </c>
      <c r="C880" s="267" t="s">
        <v>1737</v>
      </c>
      <c r="D880" s="193">
        <v>0</v>
      </c>
      <c r="E880" s="193"/>
      <c r="F880" s="44" t="str">
        <f t="shared" si="169"/>
        <v>-</v>
      </c>
    </row>
    <row r="881" spans="1:6" ht="22.8">
      <c r="A881" s="62">
        <v>81552</v>
      </c>
      <c r="B881" s="63" t="s">
        <v>1738</v>
      </c>
      <c r="C881" s="267" t="s">
        <v>1739</v>
      </c>
      <c r="D881" s="193">
        <v>0</v>
      </c>
      <c r="E881" s="193"/>
      <c r="F881" s="44" t="str">
        <f t="shared" si="169"/>
        <v>-</v>
      </c>
    </row>
    <row r="882" spans="1:6" ht="22.8">
      <c r="A882" s="62">
        <v>81631</v>
      </c>
      <c r="B882" s="182" t="s">
        <v>1740</v>
      </c>
      <c r="C882" s="267" t="s">
        <v>1741</v>
      </c>
      <c r="D882" s="193">
        <v>0</v>
      </c>
      <c r="E882" s="193"/>
      <c r="F882" s="44" t="str">
        <f t="shared" si="169"/>
        <v>-</v>
      </c>
    </row>
    <row r="883" spans="1:6" ht="22.8">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2.8">
      <c r="A896" s="69">
        <v>81761</v>
      </c>
      <c r="B896" s="181" t="s">
        <v>1768</v>
      </c>
      <c r="C896" s="301" t="s">
        <v>1769</v>
      </c>
      <c r="D896" s="191">
        <v>0</v>
      </c>
      <c r="E896" s="191"/>
      <c r="F896" s="70" t="str">
        <f t="shared" si="169"/>
        <v>-</v>
      </c>
    </row>
    <row r="897" spans="1:6" ht="22.8">
      <c r="A897" s="69">
        <v>81762</v>
      </c>
      <c r="B897" s="181" t="s">
        <v>1770</v>
      </c>
      <c r="C897" s="301" t="s">
        <v>1771</v>
      </c>
      <c r="D897" s="191">
        <v>0</v>
      </c>
      <c r="E897" s="191"/>
      <c r="F897" s="70" t="str">
        <f t="shared" si="169"/>
        <v>-</v>
      </c>
    </row>
    <row r="898" spans="1:6" ht="12">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12">
      <c r="A909" s="69">
        <v>84242</v>
      </c>
      <c r="B909" s="64" t="s">
        <v>1794</v>
      </c>
      <c r="C909" s="301" t="s">
        <v>1795</v>
      </c>
      <c r="D909" s="191">
        <v>0</v>
      </c>
      <c r="E909" s="191"/>
      <c r="F909" s="70" t="str">
        <f t="shared" si="169"/>
        <v>-</v>
      </c>
    </row>
    <row r="910" spans="1:6" ht="12">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12">
      <c r="A912" s="69">
        <v>84431</v>
      </c>
      <c r="B912" s="64" t="s">
        <v>1800</v>
      </c>
      <c r="C912" s="301" t="s">
        <v>1801</v>
      </c>
      <c r="D912" s="191">
        <v>0</v>
      </c>
      <c r="E912" s="191"/>
      <c r="F912" s="70" t="str">
        <f t="shared" si="169"/>
        <v>-</v>
      </c>
    </row>
    <row r="913" spans="1:6" ht="12">
      <c r="A913" s="69">
        <v>84432</v>
      </c>
      <c r="B913" s="64" t="s">
        <v>1802</v>
      </c>
      <c r="C913" s="301" t="s">
        <v>1803</v>
      </c>
      <c r="D913" s="191">
        <v>0</v>
      </c>
      <c r="E913" s="191"/>
      <c r="F913" s="70" t="str">
        <f t="shared" si="169"/>
        <v>-</v>
      </c>
    </row>
    <row r="914" spans="1:6" ht="12">
      <c r="A914" s="69" t="s">
        <v>1804</v>
      </c>
      <c r="B914" s="64" t="s">
        <v>1805</v>
      </c>
      <c r="C914" s="301" t="s">
        <v>1804</v>
      </c>
      <c r="D914" s="191">
        <v>0</v>
      </c>
      <c r="E914" s="191"/>
      <c r="F914" s="70" t="str">
        <f t="shared" si="169"/>
        <v>-</v>
      </c>
    </row>
    <row r="915" spans="1:6" ht="22.8">
      <c r="A915" s="69">
        <v>84442</v>
      </c>
      <c r="B915" s="64" t="s">
        <v>1806</v>
      </c>
      <c r="C915" s="301" t="s">
        <v>1807</v>
      </c>
      <c r="D915" s="191">
        <v>0</v>
      </c>
      <c r="E915" s="191"/>
      <c r="F915" s="70" t="str">
        <f t="shared" si="169"/>
        <v>-</v>
      </c>
    </row>
    <row r="916" spans="1:6" ht="22.8">
      <c r="A916" s="69">
        <v>84452</v>
      </c>
      <c r="B916" s="181" t="s">
        <v>1808</v>
      </c>
      <c r="C916" s="301" t="s">
        <v>1809</v>
      </c>
      <c r="D916" s="191">
        <v>0</v>
      </c>
      <c r="E916" s="191"/>
      <c r="F916" s="70" t="str">
        <f t="shared" si="169"/>
        <v>-</v>
      </c>
    </row>
    <row r="917" spans="1:6" ht="22.8">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2.8">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2.8">
      <c r="A937" s="69">
        <v>84761</v>
      </c>
      <c r="B937" s="181" t="s">
        <v>1850</v>
      </c>
      <c r="C937" s="301" t="s">
        <v>1851</v>
      </c>
      <c r="D937" s="191">
        <v>0</v>
      </c>
      <c r="E937" s="191"/>
      <c r="F937" s="70" t="str">
        <f t="shared" si="169"/>
        <v>-</v>
      </c>
    </row>
    <row r="938" spans="1:6" ht="22.8">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2.8">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12">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12">
      <c r="A948" s="62">
        <v>51532</v>
      </c>
      <c r="B948" s="63" t="s">
        <v>1872</v>
      </c>
      <c r="C948" s="267" t="s">
        <v>1873</v>
      </c>
      <c r="D948" s="193">
        <v>0</v>
      </c>
      <c r="E948" s="193"/>
      <c r="F948" s="44" t="str">
        <f t="shared" si="169"/>
        <v>-</v>
      </c>
    </row>
    <row r="949" spans="1:6" ht="22.8">
      <c r="A949" s="62">
        <v>51542</v>
      </c>
      <c r="B949" s="63" t="s">
        <v>1874</v>
      </c>
      <c r="C949" s="267" t="s">
        <v>1875</v>
      </c>
      <c r="D949" s="193">
        <v>0</v>
      </c>
      <c r="E949" s="193"/>
      <c r="F949" s="44" t="str">
        <f t="shared" si="169"/>
        <v>-</v>
      </c>
    </row>
    <row r="950" spans="1:6" ht="22.8">
      <c r="A950" s="62">
        <v>51552</v>
      </c>
      <c r="B950" s="182" t="s">
        <v>1876</v>
      </c>
      <c r="C950" s="267" t="s">
        <v>1877</v>
      </c>
      <c r="D950" s="193">
        <v>0</v>
      </c>
      <c r="E950" s="193"/>
      <c r="F950" s="44" t="str">
        <f t="shared" si="169"/>
        <v>-</v>
      </c>
    </row>
    <row r="951" spans="1:6" ht="12">
      <c r="A951" s="62">
        <v>51631</v>
      </c>
      <c r="B951" s="63" t="s">
        <v>1878</v>
      </c>
      <c r="C951" s="267" t="s">
        <v>1879</v>
      </c>
      <c r="D951" s="193">
        <v>0</v>
      </c>
      <c r="E951" s="193"/>
      <c r="F951" s="44" t="str">
        <f t="shared" si="169"/>
        <v>-</v>
      </c>
    </row>
    <row r="952" spans="1:6" ht="12">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2.8">
      <c r="A965" s="62">
        <v>51761</v>
      </c>
      <c r="B965" s="64" t="s">
        <v>1906</v>
      </c>
      <c r="C965" s="267" t="s">
        <v>1907</v>
      </c>
      <c r="D965" s="193">
        <v>0</v>
      </c>
      <c r="E965" s="193"/>
      <c r="F965" s="44" t="str">
        <f t="shared" si="169"/>
        <v>-</v>
      </c>
    </row>
    <row r="966" spans="1:6" ht="22.8">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12">
      <c r="A969" s="69">
        <v>54132</v>
      </c>
      <c r="B969" s="64" t="s">
        <v>1914</v>
      </c>
      <c r="C969" s="301" t="s">
        <v>1915</v>
      </c>
      <c r="D969" s="191">
        <v>0</v>
      </c>
      <c r="E969" s="191"/>
      <c r="F969" s="70" t="str">
        <f t="shared" si="169"/>
        <v>-</v>
      </c>
    </row>
    <row r="970" spans="1:6" ht="12">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12">
      <c r="A972" s="62">
        <v>54162</v>
      </c>
      <c r="B972" s="64" t="s">
        <v>1920</v>
      </c>
      <c r="C972" s="267" t="s">
        <v>1921</v>
      </c>
      <c r="D972" s="193">
        <v>0</v>
      </c>
      <c r="E972" s="193"/>
      <c r="F972" s="44" t="str">
        <f t="shared" si="169"/>
        <v>-</v>
      </c>
    </row>
    <row r="973" spans="1:6" ht="22.8">
      <c r="A973" s="62">
        <v>54221</v>
      </c>
      <c r="B973" s="181" t="s">
        <v>1922</v>
      </c>
      <c r="C973" s="267" t="s">
        <v>1923</v>
      </c>
      <c r="D973" s="193">
        <v>0</v>
      </c>
      <c r="E973" s="193"/>
      <c r="F973" s="44" t="str">
        <f t="shared" si="169"/>
        <v>-</v>
      </c>
    </row>
    <row r="974" spans="1:6" ht="22.8">
      <c r="A974" s="69">
        <v>54222</v>
      </c>
      <c r="B974" s="181" t="s">
        <v>1924</v>
      </c>
      <c r="C974" s="301" t="s">
        <v>1925</v>
      </c>
      <c r="D974" s="191">
        <v>0</v>
      </c>
      <c r="E974" s="191"/>
      <c r="F974" s="70" t="str">
        <f t="shared" si="169"/>
        <v>-</v>
      </c>
    </row>
    <row r="975" spans="1:6" ht="12">
      <c r="A975" s="69" t="s">
        <v>1926</v>
      </c>
      <c r="B975" s="64" t="s">
        <v>1927</v>
      </c>
      <c r="C975" s="301" t="s">
        <v>1926</v>
      </c>
      <c r="D975" s="191">
        <v>0</v>
      </c>
      <c r="E975" s="191"/>
      <c r="F975" s="70" t="str">
        <f t="shared" si="169"/>
        <v>-</v>
      </c>
    </row>
    <row r="976" spans="1:6" ht="22.8">
      <c r="A976" s="69">
        <v>54232</v>
      </c>
      <c r="B976" s="181" t="s">
        <v>1928</v>
      </c>
      <c r="C976" s="301" t="s">
        <v>1929</v>
      </c>
      <c r="D976" s="191">
        <v>0</v>
      </c>
      <c r="E976" s="191"/>
      <c r="F976" s="70" t="str">
        <f t="shared" si="169"/>
        <v>-</v>
      </c>
    </row>
    <row r="977" spans="1:6" ht="22.8">
      <c r="A977" s="69">
        <v>54242</v>
      </c>
      <c r="B977" s="64" t="s">
        <v>1930</v>
      </c>
      <c r="C977" s="301" t="s">
        <v>1931</v>
      </c>
      <c r="D977" s="191">
        <v>0</v>
      </c>
      <c r="E977" s="191"/>
      <c r="F977" s="70" t="str">
        <f t="shared" si="169"/>
        <v>-</v>
      </c>
    </row>
    <row r="978" spans="1:6" ht="22.8">
      <c r="A978" s="69" t="s">
        <v>1932</v>
      </c>
      <c r="B978" s="64" t="s">
        <v>1933</v>
      </c>
      <c r="C978" s="301" t="s">
        <v>1932</v>
      </c>
      <c r="D978" s="191">
        <v>0</v>
      </c>
      <c r="E978" s="191"/>
      <c r="F978" s="70" t="str">
        <f t="shared" si="169"/>
        <v>-</v>
      </c>
    </row>
    <row r="979" spans="1:6" ht="22.8">
      <c r="A979" s="69">
        <v>54312</v>
      </c>
      <c r="B979" s="181" t="s">
        <v>1934</v>
      </c>
      <c r="C979" s="301" t="s">
        <v>1935</v>
      </c>
      <c r="D979" s="191">
        <v>0</v>
      </c>
      <c r="E979" s="191"/>
      <c r="F979" s="70" t="str">
        <f t="shared" si="169"/>
        <v>-</v>
      </c>
    </row>
    <row r="980" spans="1:6" ht="22.8">
      <c r="A980" s="69">
        <v>54431</v>
      </c>
      <c r="B980" s="64" t="s">
        <v>1936</v>
      </c>
      <c r="C980" s="301" t="s">
        <v>1937</v>
      </c>
      <c r="D980" s="191">
        <v>0</v>
      </c>
      <c r="E980" s="191"/>
      <c r="F980" s="70" t="str">
        <f t="shared" si="169"/>
        <v>-</v>
      </c>
    </row>
    <row r="981" spans="1:6" ht="22.8">
      <c r="A981" s="69">
        <v>54432</v>
      </c>
      <c r="B981" s="64" t="s">
        <v>1938</v>
      </c>
      <c r="C981" s="301" t="s">
        <v>1939</v>
      </c>
      <c r="D981" s="191">
        <v>0</v>
      </c>
      <c r="E981" s="191"/>
      <c r="F981" s="70" t="str">
        <f t="shared" si="169"/>
        <v>-</v>
      </c>
    </row>
    <row r="982" spans="1:6" ht="22.8">
      <c r="A982" s="69" t="s">
        <v>1940</v>
      </c>
      <c r="B982" s="64" t="s">
        <v>1941</v>
      </c>
      <c r="C982" s="301" t="s">
        <v>1940</v>
      </c>
      <c r="D982" s="191">
        <v>0</v>
      </c>
      <c r="E982" s="191"/>
      <c r="F982" s="70" t="str">
        <f t="shared" si="169"/>
        <v>-</v>
      </c>
    </row>
    <row r="983" spans="1:6" ht="22.8">
      <c r="A983" s="69">
        <v>54442</v>
      </c>
      <c r="B983" s="64" t="s">
        <v>1942</v>
      </c>
      <c r="C983" s="301" t="s">
        <v>1943</v>
      </c>
      <c r="D983" s="191">
        <v>0</v>
      </c>
      <c r="E983" s="191"/>
      <c r="F983" s="70" t="str">
        <f t="shared" si="169"/>
        <v>-</v>
      </c>
    </row>
    <row r="984" spans="1:6" ht="22.8">
      <c r="A984" s="69">
        <v>54452</v>
      </c>
      <c r="B984" s="64" t="s">
        <v>1944</v>
      </c>
      <c r="C984" s="301" t="s">
        <v>1945</v>
      </c>
      <c r="D984" s="191">
        <v>0</v>
      </c>
      <c r="E984" s="191"/>
      <c r="F984" s="70" t="str">
        <f t="shared" si="169"/>
        <v>-</v>
      </c>
    </row>
    <row r="985" spans="1:6" ht="22.8">
      <c r="A985" s="69" t="s">
        <v>1946</v>
      </c>
      <c r="B985" s="64" t="s">
        <v>1947</v>
      </c>
      <c r="C985" s="301" t="s">
        <v>1946</v>
      </c>
      <c r="D985" s="191">
        <v>0</v>
      </c>
      <c r="E985" s="191"/>
      <c r="F985" s="70" t="str">
        <f t="shared" si="169"/>
        <v>-</v>
      </c>
    </row>
    <row r="986" spans="1:6" ht="12">
      <c r="A986" s="69">
        <v>54461</v>
      </c>
      <c r="B986" s="64" t="s">
        <v>1948</v>
      </c>
      <c r="C986" s="301" t="s">
        <v>1949</v>
      </c>
      <c r="D986" s="191">
        <v>0</v>
      </c>
      <c r="E986" s="191"/>
      <c r="F986" s="70" t="str">
        <f t="shared" si="169"/>
        <v>-</v>
      </c>
    </row>
    <row r="987" spans="1:6" ht="12">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2.8">
      <c r="A989" s="69">
        <v>54472</v>
      </c>
      <c r="B989" s="181" t="s">
        <v>1954</v>
      </c>
      <c r="C989" s="301" t="s">
        <v>1955</v>
      </c>
      <c r="D989" s="191">
        <v>0</v>
      </c>
      <c r="E989" s="191"/>
      <c r="F989" s="70" t="str">
        <f t="shared" si="169"/>
        <v>-</v>
      </c>
    </row>
    <row r="990" spans="1:6" ht="22.8">
      <c r="A990" s="69">
        <v>54482</v>
      </c>
      <c r="B990" s="181" t="s">
        <v>1956</v>
      </c>
      <c r="C990" s="301" t="s">
        <v>1957</v>
      </c>
      <c r="D990" s="191">
        <v>0</v>
      </c>
      <c r="E990" s="191"/>
      <c r="F990" s="70" t="str">
        <f t="shared" si="169"/>
        <v>-</v>
      </c>
    </row>
    <row r="991" spans="1:6" ht="22.8">
      <c r="A991" s="69" t="s">
        <v>1958</v>
      </c>
      <c r="B991" s="181" t="s">
        <v>1959</v>
      </c>
      <c r="C991" s="301" t="s">
        <v>1958</v>
      </c>
      <c r="D991" s="191">
        <v>0</v>
      </c>
      <c r="E991" s="191"/>
      <c r="F991" s="70" t="str">
        <f t="shared" si="169"/>
        <v>-</v>
      </c>
    </row>
    <row r="992" spans="1:6" ht="22.8">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2.8">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12">
      <c r="A1003" s="69">
        <v>54751</v>
      </c>
      <c r="B1003" s="64" t="s">
        <v>1982</v>
      </c>
      <c r="C1003" s="301" t="s">
        <v>1983</v>
      </c>
      <c r="D1003" s="191">
        <v>0</v>
      </c>
      <c r="E1003" s="191"/>
      <c r="F1003" s="70" t="str">
        <f t="shared" si="169"/>
        <v>-</v>
      </c>
    </row>
    <row r="1004" spans="1:6" ht="12">
      <c r="A1004" s="69">
        <v>54752</v>
      </c>
      <c r="B1004" s="64" t="s">
        <v>1984</v>
      </c>
      <c r="C1004" s="301" t="s">
        <v>1985</v>
      </c>
      <c r="D1004" s="191">
        <v>0</v>
      </c>
      <c r="E1004" s="191"/>
      <c r="F1004" s="70" t="str">
        <f t="shared" si="169"/>
        <v>-</v>
      </c>
    </row>
    <row r="1005" spans="1:6" ht="22.8">
      <c r="A1005" s="69">
        <v>54761</v>
      </c>
      <c r="B1005" s="64" t="s">
        <v>1986</v>
      </c>
      <c r="C1005" s="301" t="s">
        <v>1987</v>
      </c>
      <c r="D1005" s="191">
        <v>0</v>
      </c>
      <c r="E1005" s="191"/>
      <c r="F1005" s="70" t="str">
        <f t="shared" si="169"/>
        <v>-</v>
      </c>
    </row>
    <row r="1006" spans="1:6" ht="22.8">
      <c r="A1006" s="69">
        <v>54762</v>
      </c>
      <c r="B1006" s="64" t="s">
        <v>1988</v>
      </c>
      <c r="C1006" s="301" t="s">
        <v>1989</v>
      </c>
      <c r="D1006" s="191">
        <v>0</v>
      </c>
      <c r="E1006" s="191"/>
      <c r="F1006" s="70" t="str">
        <f t="shared" si="169"/>
        <v>-</v>
      </c>
    </row>
    <row r="1007" spans="1:6" ht="22.8">
      <c r="A1007" s="69">
        <v>54771</v>
      </c>
      <c r="B1007" s="64" t="s">
        <v>1990</v>
      </c>
      <c r="C1007" s="301" t="s">
        <v>1991</v>
      </c>
      <c r="D1007" s="191">
        <v>0</v>
      </c>
      <c r="E1007" s="191"/>
      <c r="F1007" s="70" t="str">
        <f t="shared" ref="F1007:F1009" si="172">IF(D1007&lt;&gt;0,IF(E1007/D1007&gt;=100,"&gt;&gt;100",E1007/D1007*100),"-")</f>
        <v>-</v>
      </c>
    </row>
    <row r="1008" spans="1:6" ht="22.8">
      <c r="A1008" s="69">
        <v>54772</v>
      </c>
      <c r="B1008" s="64" t="s">
        <v>1992</v>
      </c>
      <c r="C1008" s="301" t="s">
        <v>1993</v>
      </c>
      <c r="D1008" s="191">
        <v>0</v>
      </c>
      <c r="E1008" s="191"/>
      <c r="F1008" s="70" t="str">
        <f t="shared" si="172"/>
        <v>-</v>
      </c>
    </row>
    <row r="1009" spans="1:6" ht="22.8">
      <c r="A1009" s="72">
        <v>55312</v>
      </c>
      <c r="B1009" s="64" t="s">
        <v>1994</v>
      </c>
      <c r="C1009" s="302" t="s">
        <v>1995</v>
      </c>
      <c r="D1009" s="192">
        <v>0</v>
      </c>
      <c r="E1009" s="192"/>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24">
      <c r="A1012" s="303" t="s">
        <v>1999</v>
      </c>
      <c r="B1012" s="294" t="s">
        <v>2000</v>
      </c>
      <c r="C1012" s="304" t="s">
        <v>2001</v>
      </c>
      <c r="D1012" s="305">
        <v>0</v>
      </c>
      <c r="E1012" s="305"/>
      <c r="F1012" s="70" t="str">
        <f t="shared" ref="F1012:F1019" si="173">IF(D1012&lt;&gt;0,IF(E1012/D1012&gt;=100,"&gt;&gt;100",E1012/D1012*100),"-")</f>
        <v>-</v>
      </c>
    </row>
    <row r="1013" spans="1:6" ht="12">
      <c r="A1013" s="69" t="s">
        <v>2002</v>
      </c>
      <c r="B1013" s="64" t="s">
        <v>2003</v>
      </c>
      <c r="C1013" s="301" t="s">
        <v>2002</v>
      </c>
      <c r="D1013" s="306">
        <v>0</v>
      </c>
      <c r="E1013" s="306"/>
      <c r="F1013" s="70" t="str">
        <f t="shared" si="173"/>
        <v>-</v>
      </c>
    </row>
    <row r="1014" spans="1:6" ht="22.8">
      <c r="A1014" s="69" t="s">
        <v>2004</v>
      </c>
      <c r="B1014" s="64" t="s">
        <v>2005</v>
      </c>
      <c r="C1014" s="301" t="s">
        <v>2004</v>
      </c>
      <c r="D1014" s="306">
        <v>0</v>
      </c>
      <c r="E1014" s="306"/>
      <c r="F1014" s="70" t="str">
        <f t="shared" si="173"/>
        <v>-</v>
      </c>
    </row>
    <row r="1015" spans="1:6" ht="22.8">
      <c r="A1015" s="69">
        <v>26454</v>
      </c>
      <c r="B1015" s="64" t="s">
        <v>2006</v>
      </c>
      <c r="C1015" s="301" t="s">
        <v>2007</v>
      </c>
      <c r="D1015" s="306">
        <v>0</v>
      </c>
      <c r="E1015" s="306"/>
      <c r="F1015" s="70" t="str">
        <f t="shared" si="173"/>
        <v>-</v>
      </c>
    </row>
    <row r="1016" spans="1:6" ht="12.75" customHeight="1">
      <c r="A1016" s="69" t="s">
        <v>2008</v>
      </c>
      <c r="B1016" s="64" t="s">
        <v>2009</v>
      </c>
      <c r="C1016" s="301" t="s">
        <v>2008</v>
      </c>
      <c r="D1016" s="306">
        <v>0</v>
      </c>
      <c r="E1016" s="306"/>
      <c r="F1016" s="70" t="str">
        <f t="shared" si="173"/>
        <v>-</v>
      </c>
    </row>
    <row r="1017" spans="1:6" ht="36">
      <c r="A1017" s="69" t="s">
        <v>2010</v>
      </c>
      <c r="B1017" s="64" t="s">
        <v>2011</v>
      </c>
      <c r="C1017" s="301" t="s">
        <v>2012</v>
      </c>
      <c r="D1017" s="306">
        <v>0</v>
      </c>
      <c r="E1017" s="306"/>
      <c r="F1017" s="70" t="str">
        <f t="shared" si="173"/>
        <v>-</v>
      </c>
    </row>
    <row r="1018" spans="1:6" ht="12.75" customHeight="1">
      <c r="A1018" s="69" t="s">
        <v>2013</v>
      </c>
      <c r="B1018" s="64" t="s">
        <v>2014</v>
      </c>
      <c r="C1018" s="301" t="s">
        <v>2013</v>
      </c>
      <c r="D1018" s="306">
        <v>0</v>
      </c>
      <c r="E1018" s="306"/>
      <c r="F1018" s="70" t="str">
        <f t="shared" si="173"/>
        <v>-</v>
      </c>
    </row>
    <row r="1019" spans="1:6" ht="22.8">
      <c r="A1019" s="72">
        <v>26534</v>
      </c>
      <c r="B1019" s="73" t="s">
        <v>2015</v>
      </c>
      <c r="C1019" s="302" t="s">
        <v>2016</v>
      </c>
      <c r="D1019" s="307">
        <v>0</v>
      </c>
      <c r="E1019" s="307"/>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4140625" defaultRowHeight="15" customHeight="1"/>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4140625" defaultRowHeight="15" customHeight="1"/>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4140625" defaultRowHeight="15" customHeight="1"/>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opLeftCell="A46" workbookViewId="0">
      <selection activeCell="H104" sqref="H104"/>
    </sheetView>
  </sheetViews>
  <sheetFormatPr defaultColWidth="14.44140625" defaultRowHeight="15" customHeight="1"/>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326065.46000000002</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603596.6399999999</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588920.5199999999</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413837.83</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112845.27</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278.58</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1548.73</v>
      </c>
      <c r="E12" s="30"/>
      <c r="F12" s="30"/>
      <c r="G12" s="30"/>
      <c r="H12" s="30"/>
      <c r="I12" s="30"/>
      <c r="J12" s="30"/>
      <c r="K12" s="30"/>
      <c r="L12" s="30"/>
      <c r="M12" s="30"/>
      <c r="N12" s="30"/>
      <c r="O12" s="30"/>
      <c r="P12" s="30"/>
      <c r="Q12" s="30"/>
      <c r="R12" s="30"/>
      <c r="S12" s="30"/>
      <c r="T12" s="30"/>
      <c r="U12" s="30"/>
    </row>
    <row r="13" spans="1:24" ht="13.2">
      <c r="A13" s="69" t="s">
        <v>2339</v>
      </c>
      <c r="B13" s="64" t="s">
        <v>3056</v>
      </c>
      <c r="C13" s="138" t="s">
        <v>3057</v>
      </c>
      <c r="D13" s="198">
        <v>57945.35</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2464.7600000000002</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14676.12</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606921.27</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592245.15</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409319.25</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119621.39</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1345.67</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1548.73</v>
      </c>
      <c r="E31" s="30"/>
      <c r="F31" s="30"/>
      <c r="G31" s="30"/>
      <c r="H31" s="30"/>
      <c r="I31" s="30"/>
      <c r="J31" s="30"/>
      <c r="K31" s="30"/>
      <c r="L31" s="30"/>
      <c r="M31" s="30"/>
      <c r="N31" s="30"/>
      <c r="O31" s="30"/>
      <c r="P31" s="30"/>
      <c r="Q31" s="30"/>
      <c r="R31" s="30"/>
      <c r="S31" s="30"/>
      <c r="T31" s="30"/>
      <c r="U31" s="30"/>
    </row>
    <row r="32" spans="1:21" ht="13.2">
      <c r="A32" s="62" t="s">
        <v>2339</v>
      </c>
      <c r="B32" s="64" t="s">
        <v>3056</v>
      </c>
      <c r="C32" s="138" t="s">
        <v>3088</v>
      </c>
      <c r="D32" s="198">
        <v>57945.35</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2464.7600000000002</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14676.12</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322740.82999999984</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915</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915</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v>915</v>
      </c>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321825.82999999996</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242807.08</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79018.75</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 zoomScaleSheetLayoutView="100" workbookViewId="0">
      <selection activeCell="A2" sqref="A2:D2"/>
    </sheetView>
  </sheetViews>
  <sheetFormatPr defaultColWidth="14.44140625" defaultRowHeight="15" customHeight="1"/>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50240</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40</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3222</v>
      </c>
      <c r="B23" s="378"/>
      <c r="C23" s="379"/>
      <c r="D23" s="94"/>
      <c r="E23" s="50">
        <f>SUM(E24:E297)</f>
        <v>0</v>
      </c>
      <c r="F23" s="50">
        <f>SUM(F24:F297)</f>
        <v>6</v>
      </c>
      <c r="G23" s="50"/>
      <c r="H23" s="50"/>
      <c r="I23" s="50"/>
      <c r="J23" s="50"/>
      <c r="K23" s="50"/>
      <c r="L23" s="50"/>
      <c r="M23" s="50"/>
      <c r="N23" s="50"/>
      <c r="O23" s="50"/>
      <c r="P23" s="50"/>
    </row>
    <row r="24" spans="1:16" ht="20.399999999999999">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c r="A348" s="92"/>
      <c r="B348" s="93"/>
      <c r="C348" s="61"/>
      <c r="D348" s="94"/>
      <c r="E348" s="50"/>
      <c r="F348" s="50"/>
      <c r="G348" s="50"/>
      <c r="H348" s="50"/>
      <c r="I348" s="50"/>
      <c r="J348" s="50"/>
      <c r="K348" s="50"/>
      <c r="L348" s="50"/>
      <c r="M348" s="50"/>
      <c r="N348" s="50"/>
      <c r="O348" s="50"/>
      <c r="P348" s="50"/>
    </row>
    <row r="349" spans="1:16" ht="13.2">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3541</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4140625" defaultRowHeight="15" customHeight="1"/>
  <cols>
    <col min="1" max="1" width="10.6640625" customWidth="1"/>
    <col min="2" max="3" width="45.6640625" customWidth="1"/>
    <col min="4" max="16" width="8" customWidth="1"/>
  </cols>
  <sheetData>
    <row r="1" spans="1:16" ht="37.5" customHeight="1">
      <c r="A1" s="387" t="s">
        <v>3542</v>
      </c>
      <c r="B1" s="387"/>
      <c r="C1" s="387"/>
    </row>
    <row r="2" spans="1:16" ht="33" customHeight="1">
      <c r="A2" s="388" t="s">
        <v>3543</v>
      </c>
      <c r="B2" s="389"/>
      <c r="C2" s="386"/>
      <c r="D2" s="4"/>
      <c r="E2" s="4"/>
      <c r="F2" s="4"/>
      <c r="G2" s="4"/>
      <c r="H2" s="4"/>
      <c r="I2" s="4"/>
      <c r="J2" s="4"/>
      <c r="K2" s="4"/>
      <c r="L2" s="4"/>
      <c r="M2" s="4"/>
      <c r="N2" s="4"/>
      <c r="O2" s="4"/>
      <c r="P2" s="4"/>
    </row>
    <row r="3" spans="1:16" ht="18.75" customHeight="1">
      <c r="A3" s="232" t="s">
        <v>3544</v>
      </c>
      <c r="B3" s="390" t="s">
        <v>3545</v>
      </c>
      <c r="C3" s="386"/>
      <c r="D3" s="4"/>
      <c r="E3" s="4"/>
      <c r="F3" s="4"/>
      <c r="G3" s="4"/>
      <c r="H3" s="4"/>
      <c r="I3" s="4"/>
      <c r="J3" s="4"/>
      <c r="K3" s="4"/>
      <c r="L3" s="4"/>
      <c r="M3" s="4"/>
      <c r="N3" s="4"/>
      <c r="O3" s="4"/>
      <c r="P3" s="4"/>
    </row>
    <row r="4" spans="1:16" ht="37.5" hidden="1" customHeight="1">
      <c r="A4" s="233" t="s">
        <v>3546</v>
      </c>
      <c r="B4" s="385" t="s">
        <v>3547</v>
      </c>
      <c r="C4" s="386"/>
      <c r="D4" s="4"/>
      <c r="E4" s="4"/>
      <c r="F4" s="4"/>
      <c r="G4" s="4"/>
      <c r="H4" s="4"/>
      <c r="I4" s="4"/>
      <c r="J4" s="4"/>
      <c r="K4" s="4"/>
      <c r="L4" s="4"/>
      <c r="M4" s="4"/>
      <c r="N4" s="4"/>
      <c r="O4" s="4"/>
      <c r="P4" s="4"/>
    </row>
    <row r="5" spans="1:16" ht="48" hidden="1" customHeight="1">
      <c r="A5" s="233" t="s">
        <v>3546</v>
      </c>
      <c r="B5" s="385" t="s">
        <v>3548</v>
      </c>
      <c r="C5" s="386"/>
      <c r="D5" s="4"/>
      <c r="E5" s="4"/>
      <c r="F5" s="4"/>
      <c r="G5" s="4"/>
      <c r="H5" s="4"/>
      <c r="I5" s="4"/>
      <c r="J5" s="4"/>
      <c r="K5" s="4"/>
      <c r="L5" s="4"/>
      <c r="M5" s="4"/>
      <c r="N5" s="4"/>
      <c r="O5" s="4"/>
      <c r="P5" s="4"/>
    </row>
    <row r="6" spans="1:16" ht="59.25" hidden="1" customHeight="1">
      <c r="A6" s="233" t="s">
        <v>3546</v>
      </c>
      <c r="B6" s="385" t="s">
        <v>3549</v>
      </c>
      <c r="C6" s="386"/>
      <c r="D6" s="4"/>
      <c r="E6" s="4"/>
      <c r="F6" s="4"/>
      <c r="G6" s="4"/>
      <c r="H6" s="4"/>
      <c r="I6" s="4"/>
      <c r="J6" s="4"/>
      <c r="K6" s="4"/>
      <c r="L6" s="4"/>
      <c r="M6" s="4"/>
      <c r="N6" s="4"/>
      <c r="O6" s="4"/>
      <c r="P6" s="4"/>
    </row>
    <row r="7" spans="1:16" ht="48" hidden="1" customHeight="1">
      <c r="A7" s="233" t="s">
        <v>3550</v>
      </c>
      <c r="B7" s="385" t="s">
        <v>3551</v>
      </c>
      <c r="C7" s="386"/>
      <c r="D7" s="4"/>
      <c r="E7" s="4"/>
      <c r="F7" s="4"/>
      <c r="G7" s="4"/>
      <c r="H7" s="4"/>
      <c r="I7" s="4"/>
      <c r="J7" s="4"/>
      <c r="K7" s="4"/>
      <c r="L7" s="4"/>
      <c r="M7" s="4"/>
      <c r="N7" s="4"/>
      <c r="O7" s="4"/>
      <c r="P7" s="4"/>
    </row>
    <row r="8" spans="1:16" ht="41.25" hidden="1" customHeight="1">
      <c r="A8" s="233" t="s">
        <v>3552</v>
      </c>
      <c r="B8" s="385" t="s">
        <v>3553</v>
      </c>
      <c r="C8" s="386"/>
      <c r="D8" s="4"/>
      <c r="E8" s="4"/>
      <c r="F8" s="4"/>
      <c r="G8" s="4"/>
      <c r="H8" s="4"/>
      <c r="I8" s="4"/>
      <c r="J8" s="4"/>
      <c r="K8" s="4"/>
      <c r="L8" s="4"/>
      <c r="M8" s="4"/>
      <c r="N8" s="4"/>
      <c r="O8" s="4"/>
      <c r="P8" s="4"/>
    </row>
    <row r="9" spans="1:16" ht="59.25" hidden="1" customHeight="1">
      <c r="A9" s="233" t="s">
        <v>3554</v>
      </c>
      <c r="B9" s="385" t="s">
        <v>3555</v>
      </c>
      <c r="C9" s="386"/>
      <c r="D9" s="4"/>
      <c r="E9" s="4"/>
      <c r="F9" s="4"/>
      <c r="G9" s="4"/>
      <c r="H9" s="4"/>
      <c r="I9" s="4"/>
      <c r="J9" s="4"/>
      <c r="K9" s="4"/>
      <c r="L9" s="4"/>
      <c r="M9" s="4"/>
      <c r="N9" s="4"/>
      <c r="O9" s="4"/>
      <c r="P9" s="4"/>
    </row>
    <row r="10" spans="1:16" ht="61.5" hidden="1" customHeight="1">
      <c r="A10" s="233" t="s">
        <v>3554</v>
      </c>
      <c r="B10" s="385" t="s">
        <v>3556</v>
      </c>
      <c r="C10" s="386"/>
      <c r="D10" s="4"/>
      <c r="E10" s="4"/>
      <c r="F10" s="4"/>
      <c r="G10" s="4"/>
      <c r="H10" s="4"/>
      <c r="I10" s="4"/>
      <c r="J10" s="4"/>
      <c r="K10" s="4"/>
      <c r="L10" s="4"/>
      <c r="M10" s="4"/>
      <c r="N10" s="4"/>
      <c r="O10" s="4"/>
      <c r="P10" s="4"/>
    </row>
    <row r="11" spans="1:16" ht="43.5" hidden="1" customHeight="1">
      <c r="A11" s="233" t="s">
        <v>3554</v>
      </c>
      <c r="B11" s="385" t="s">
        <v>3557</v>
      </c>
      <c r="C11" s="386"/>
      <c r="D11" s="4"/>
      <c r="E11" s="4"/>
      <c r="F11" s="4"/>
      <c r="G11" s="4"/>
      <c r="H11" s="4"/>
      <c r="I11" s="4"/>
      <c r="J11" s="4"/>
      <c r="K11" s="4"/>
      <c r="L11" s="4"/>
      <c r="M11" s="4"/>
      <c r="N11" s="4"/>
      <c r="O11" s="4"/>
      <c r="P11" s="4"/>
    </row>
    <row r="12" spans="1:16" ht="27.75" hidden="1" customHeight="1">
      <c r="A12" s="233" t="s">
        <v>3558</v>
      </c>
      <c r="B12" s="385" t="s">
        <v>3559</v>
      </c>
      <c r="C12" s="386"/>
      <c r="D12" s="4"/>
      <c r="E12" s="4"/>
      <c r="F12" s="4"/>
      <c r="G12" s="4"/>
      <c r="H12" s="4"/>
      <c r="I12" s="4"/>
      <c r="J12" s="4"/>
      <c r="K12" s="4"/>
      <c r="L12" s="4"/>
      <c r="M12" s="4"/>
      <c r="N12" s="4"/>
      <c r="O12" s="4"/>
      <c r="P12" s="4"/>
    </row>
    <row r="13" spans="1:16" ht="27.75" hidden="1" customHeight="1">
      <c r="A13" s="233" t="s">
        <v>3560</v>
      </c>
      <c r="B13" s="385" t="s">
        <v>3561</v>
      </c>
      <c r="C13" s="386"/>
      <c r="D13" s="4"/>
      <c r="E13" s="4"/>
      <c r="F13" s="4"/>
      <c r="G13" s="4"/>
      <c r="H13" s="4"/>
      <c r="I13" s="4"/>
      <c r="J13" s="4"/>
      <c r="K13" s="4"/>
      <c r="L13" s="4"/>
      <c r="M13" s="4"/>
      <c r="N13" s="4"/>
      <c r="O13" s="4"/>
      <c r="P13" s="4"/>
    </row>
    <row r="14" spans="1:16" ht="45.75" hidden="1" customHeight="1">
      <c r="A14" s="233" t="s">
        <v>3562</v>
      </c>
      <c r="B14" s="385" t="s">
        <v>3563</v>
      </c>
      <c r="C14" s="386"/>
      <c r="D14" s="4"/>
      <c r="E14" s="4"/>
      <c r="F14" s="4"/>
      <c r="G14" s="4"/>
      <c r="H14" s="4"/>
      <c r="I14" s="4"/>
      <c r="J14" s="4"/>
      <c r="K14" s="4"/>
      <c r="L14" s="4"/>
      <c r="M14" s="4"/>
      <c r="N14" s="4"/>
      <c r="O14" s="4"/>
      <c r="P14" s="4"/>
    </row>
    <row r="15" spans="1:16" ht="45.75" hidden="1" customHeight="1">
      <c r="A15" s="233" t="s">
        <v>3564</v>
      </c>
      <c r="B15" s="385" t="s">
        <v>3565</v>
      </c>
      <c r="C15" s="386"/>
      <c r="D15" s="4"/>
      <c r="E15" s="4"/>
      <c r="F15" s="4"/>
      <c r="G15" s="4"/>
      <c r="H15" s="4"/>
      <c r="I15" s="4"/>
      <c r="J15" s="4"/>
      <c r="K15" s="4"/>
      <c r="L15" s="4"/>
      <c r="M15" s="4"/>
      <c r="N15" s="4"/>
      <c r="O15" s="4"/>
      <c r="P15" s="4"/>
    </row>
    <row r="16" spans="1:16" ht="51" hidden="1" customHeight="1">
      <c r="A16" s="233" t="s">
        <v>3566</v>
      </c>
      <c r="B16" s="385" t="s">
        <v>3567</v>
      </c>
      <c r="C16" s="386"/>
      <c r="D16" s="4"/>
      <c r="E16" s="4"/>
      <c r="F16" s="4"/>
      <c r="G16" s="4"/>
      <c r="H16" s="4"/>
      <c r="I16" s="4"/>
      <c r="J16" s="4"/>
      <c r="K16" s="4"/>
      <c r="L16" s="4"/>
      <c r="M16" s="4"/>
      <c r="N16" s="4"/>
      <c r="O16" s="4"/>
      <c r="P16" s="4"/>
    </row>
    <row r="17" spans="1:16" ht="27.75" hidden="1" customHeight="1">
      <c r="A17" s="233" t="s">
        <v>3568</v>
      </c>
      <c r="B17" s="385" t="s">
        <v>3569</v>
      </c>
      <c r="C17" s="386"/>
      <c r="D17" s="4"/>
      <c r="E17" s="4"/>
      <c r="F17" s="4"/>
      <c r="G17" s="4"/>
      <c r="H17" s="4"/>
      <c r="I17" s="4"/>
      <c r="J17" s="4"/>
      <c r="K17" s="4"/>
      <c r="L17" s="4"/>
      <c r="M17" s="4"/>
      <c r="N17" s="4"/>
      <c r="O17" s="4"/>
      <c r="P17" s="4"/>
    </row>
    <row r="18" spans="1:16" ht="27.75" hidden="1" customHeight="1">
      <c r="A18" s="233" t="s">
        <v>3570</v>
      </c>
      <c r="B18" s="385" t="s">
        <v>3571</v>
      </c>
      <c r="C18" s="386"/>
      <c r="D18" s="4"/>
      <c r="E18" s="4"/>
      <c r="F18" s="4"/>
      <c r="G18" s="4"/>
      <c r="H18" s="4"/>
      <c r="I18" s="4"/>
      <c r="J18" s="4"/>
      <c r="K18" s="4"/>
      <c r="L18" s="4"/>
      <c r="M18" s="4"/>
      <c r="N18" s="4"/>
      <c r="O18" s="4"/>
      <c r="P18" s="4"/>
    </row>
    <row r="19" spans="1:16" ht="45" hidden="1" customHeight="1">
      <c r="A19" s="233" t="s">
        <v>3570</v>
      </c>
      <c r="B19" s="385" t="s">
        <v>3572</v>
      </c>
      <c r="C19" s="386"/>
      <c r="D19" s="4"/>
      <c r="E19" s="4"/>
      <c r="F19" s="4"/>
      <c r="G19" s="4"/>
      <c r="H19" s="4"/>
      <c r="I19" s="4"/>
      <c r="J19" s="4"/>
      <c r="K19" s="4"/>
      <c r="L19" s="4"/>
      <c r="M19" s="4"/>
      <c r="N19" s="4"/>
      <c r="O19" s="4"/>
      <c r="P19" s="4"/>
    </row>
    <row r="20" spans="1:16" ht="45" hidden="1" customHeight="1">
      <c r="A20" s="233" t="s">
        <v>3573</v>
      </c>
      <c r="B20" s="385" t="s">
        <v>3574</v>
      </c>
      <c r="C20" s="386"/>
      <c r="D20" s="4"/>
      <c r="E20" s="4"/>
      <c r="F20" s="4"/>
      <c r="G20" s="4"/>
      <c r="H20" s="4"/>
      <c r="I20" s="4"/>
      <c r="J20" s="4"/>
      <c r="K20" s="4"/>
      <c r="L20" s="4"/>
      <c r="M20" s="4"/>
      <c r="N20" s="4"/>
      <c r="O20" s="4"/>
      <c r="P20" s="4"/>
    </row>
    <row r="21" spans="1:16" ht="30" hidden="1" customHeight="1">
      <c r="A21" s="233" t="s">
        <v>3575</v>
      </c>
      <c r="B21" s="385" t="s">
        <v>3576</v>
      </c>
      <c r="C21" s="386"/>
      <c r="D21" s="4"/>
      <c r="E21" s="4"/>
      <c r="F21" s="4"/>
      <c r="G21" s="4"/>
      <c r="H21" s="4"/>
      <c r="I21" s="4"/>
      <c r="J21" s="4"/>
      <c r="K21" s="4"/>
      <c r="L21" s="4"/>
      <c r="M21" s="4"/>
      <c r="N21" s="4"/>
      <c r="O21" s="4"/>
      <c r="P21" s="4"/>
    </row>
    <row r="22" spans="1:16" ht="30" hidden="1" customHeight="1">
      <c r="A22" s="233" t="s">
        <v>3577</v>
      </c>
      <c r="B22" s="385" t="s">
        <v>3578</v>
      </c>
      <c r="C22" s="386"/>
      <c r="D22" s="4"/>
      <c r="E22" s="4"/>
      <c r="F22" s="4"/>
      <c r="G22" s="4"/>
      <c r="H22" s="4"/>
      <c r="I22" s="4"/>
      <c r="J22" s="4"/>
      <c r="K22" s="4"/>
      <c r="L22" s="4"/>
      <c r="M22" s="4"/>
      <c r="N22" s="4"/>
      <c r="O22" s="4"/>
      <c r="P22" s="4"/>
    </row>
    <row r="23" spans="1:16" ht="30" hidden="1" customHeight="1">
      <c r="A23" s="233" t="s">
        <v>3579</v>
      </c>
      <c r="B23" s="385" t="s">
        <v>3580</v>
      </c>
      <c r="C23" s="386"/>
      <c r="D23" s="4"/>
      <c r="E23" s="4"/>
      <c r="F23" s="4"/>
      <c r="G23" s="4"/>
      <c r="H23" s="4"/>
      <c r="I23" s="4"/>
      <c r="J23" s="4"/>
      <c r="K23" s="4"/>
      <c r="L23" s="4"/>
      <c r="M23" s="4"/>
      <c r="N23" s="4"/>
      <c r="O23" s="4"/>
      <c r="P23" s="4"/>
    </row>
    <row r="24" spans="1:16" ht="30" hidden="1" customHeight="1">
      <c r="A24" s="233" t="s">
        <v>3581</v>
      </c>
      <c r="B24" s="385" t="s">
        <v>3582</v>
      </c>
      <c r="C24" s="386"/>
      <c r="D24" s="4"/>
      <c r="E24" s="4"/>
      <c r="F24" s="4"/>
      <c r="G24" s="4"/>
      <c r="H24" s="4"/>
      <c r="I24" s="4"/>
      <c r="J24" s="4"/>
      <c r="K24" s="4"/>
      <c r="L24" s="4"/>
      <c r="M24" s="4"/>
      <c r="N24" s="4"/>
      <c r="O24" s="4"/>
      <c r="P24" s="4"/>
    </row>
    <row r="25" spans="1:16" ht="30" hidden="1" customHeight="1">
      <c r="A25" s="233" t="s">
        <v>3583</v>
      </c>
      <c r="B25" s="385" t="s">
        <v>3584</v>
      </c>
      <c r="C25" s="386"/>
      <c r="D25" s="4"/>
      <c r="E25" s="4"/>
      <c r="F25" s="4"/>
      <c r="G25" s="4"/>
      <c r="H25" s="4"/>
      <c r="I25" s="4"/>
      <c r="J25" s="4"/>
      <c r="K25" s="4"/>
      <c r="L25" s="4"/>
      <c r="M25" s="4"/>
      <c r="N25" s="4"/>
      <c r="O25" s="4"/>
      <c r="P25" s="4"/>
    </row>
    <row r="26" spans="1:16" ht="30" hidden="1" customHeight="1">
      <c r="A26" s="233" t="s">
        <v>3585</v>
      </c>
      <c r="B26" s="385" t="s">
        <v>3586</v>
      </c>
      <c r="C26" s="386"/>
      <c r="D26" s="4"/>
      <c r="E26" s="4"/>
      <c r="F26" s="4"/>
      <c r="G26" s="4"/>
      <c r="H26" s="4"/>
      <c r="I26" s="4"/>
      <c r="J26" s="4"/>
      <c r="K26" s="4"/>
      <c r="L26" s="4"/>
      <c r="M26" s="4"/>
      <c r="N26" s="4"/>
      <c r="O26" s="4"/>
      <c r="P26" s="4"/>
    </row>
    <row r="27" spans="1:16" ht="70.5" hidden="1" customHeight="1">
      <c r="A27" s="233" t="s">
        <v>3587</v>
      </c>
      <c r="B27" s="385" t="s">
        <v>3588</v>
      </c>
      <c r="C27" s="386"/>
      <c r="D27" s="4"/>
      <c r="E27" s="4"/>
      <c r="F27" s="4"/>
      <c r="G27" s="4"/>
      <c r="H27" s="4"/>
      <c r="I27" s="4"/>
      <c r="J27" s="4"/>
      <c r="K27" s="4"/>
      <c r="L27" s="4"/>
      <c r="M27" s="4"/>
      <c r="N27" s="4"/>
      <c r="O27" s="4"/>
      <c r="P27" s="4"/>
    </row>
    <row r="28" spans="1:16" ht="48" hidden="1" customHeight="1">
      <c r="A28" s="233" t="s">
        <v>3589</v>
      </c>
      <c r="B28" s="385" t="s">
        <v>3590</v>
      </c>
      <c r="C28" s="386"/>
      <c r="D28" s="4"/>
      <c r="E28" s="4"/>
      <c r="F28" s="4"/>
      <c r="G28" s="4"/>
      <c r="H28" s="4"/>
      <c r="I28" s="4"/>
      <c r="J28" s="4"/>
      <c r="K28" s="4"/>
      <c r="L28" s="4"/>
      <c r="M28" s="4"/>
      <c r="N28" s="4"/>
      <c r="O28" s="4"/>
      <c r="P28" s="4"/>
    </row>
    <row r="29" spans="1:16" ht="100.5" hidden="1" customHeight="1">
      <c r="A29" s="233" t="s">
        <v>3591</v>
      </c>
      <c r="B29" s="385" t="s">
        <v>3592</v>
      </c>
      <c r="C29" s="386"/>
      <c r="D29" s="4"/>
      <c r="E29" s="4"/>
      <c r="F29" s="4"/>
      <c r="G29" s="4"/>
      <c r="H29" s="4"/>
      <c r="I29" s="4"/>
      <c r="J29" s="4"/>
      <c r="K29" s="4"/>
      <c r="L29" s="4"/>
      <c r="M29" s="4"/>
      <c r="N29" s="4"/>
      <c r="O29" s="4"/>
      <c r="P29" s="4"/>
    </row>
    <row r="30" spans="1:16" ht="45" hidden="1" customHeight="1">
      <c r="A30" s="233" t="s">
        <v>3593</v>
      </c>
      <c r="B30" s="385" t="s">
        <v>3594</v>
      </c>
      <c r="C30" s="386"/>
      <c r="D30" s="4"/>
      <c r="E30" s="4"/>
      <c r="F30" s="4"/>
      <c r="G30" s="4"/>
      <c r="H30" s="4"/>
      <c r="I30" s="4"/>
      <c r="J30" s="4"/>
      <c r="K30" s="4"/>
      <c r="L30" s="4"/>
      <c r="M30" s="4"/>
      <c r="N30" s="4"/>
      <c r="O30" s="4"/>
      <c r="P30" s="4"/>
    </row>
    <row r="31" spans="1:16" ht="45" hidden="1" customHeight="1">
      <c r="A31" s="233" t="s">
        <v>3595</v>
      </c>
      <c r="B31" s="385" t="s">
        <v>3596</v>
      </c>
      <c r="C31" s="386"/>
      <c r="D31" s="4"/>
      <c r="E31" s="4"/>
      <c r="F31" s="4"/>
      <c r="G31" s="4"/>
      <c r="H31" s="4"/>
      <c r="I31" s="4"/>
      <c r="J31" s="4"/>
      <c r="K31" s="4"/>
      <c r="L31" s="4"/>
      <c r="M31" s="4"/>
      <c r="N31" s="4"/>
      <c r="O31" s="4"/>
      <c r="P31" s="4"/>
    </row>
    <row r="32" spans="1:16" ht="45" hidden="1" customHeight="1">
      <c r="A32" s="233" t="s">
        <v>3597</v>
      </c>
      <c r="B32" s="385" t="s">
        <v>3598</v>
      </c>
      <c r="C32" s="386"/>
      <c r="D32" s="4"/>
      <c r="E32" s="4"/>
      <c r="F32" s="4"/>
      <c r="G32" s="4"/>
      <c r="H32" s="4"/>
      <c r="I32" s="4"/>
      <c r="J32" s="4"/>
      <c r="K32" s="4"/>
      <c r="L32" s="4"/>
      <c r="M32" s="4"/>
      <c r="N32" s="4"/>
      <c r="O32" s="4"/>
      <c r="P32" s="4"/>
    </row>
    <row r="33" spans="1:16" ht="72" hidden="1" customHeight="1">
      <c r="A33" s="233" t="s">
        <v>3599</v>
      </c>
      <c r="B33" s="385" t="s">
        <v>3600</v>
      </c>
      <c r="C33" s="386"/>
      <c r="D33" s="4"/>
      <c r="E33" s="4"/>
      <c r="F33" s="4"/>
      <c r="G33" s="4"/>
      <c r="H33" s="4"/>
      <c r="I33" s="4"/>
      <c r="J33" s="4"/>
      <c r="K33" s="4"/>
      <c r="L33" s="4"/>
      <c r="M33" s="4"/>
      <c r="N33" s="4"/>
      <c r="O33" s="4"/>
      <c r="P33" s="4"/>
    </row>
    <row r="34" spans="1:16" ht="79.5" hidden="1" customHeight="1">
      <c r="A34" s="233" t="s">
        <v>3601</v>
      </c>
      <c r="B34" s="385" t="s">
        <v>3602</v>
      </c>
      <c r="C34" s="386"/>
      <c r="D34" s="4"/>
      <c r="E34" s="4"/>
      <c r="F34" s="4"/>
      <c r="G34" s="4"/>
      <c r="H34" s="4"/>
      <c r="I34" s="4"/>
      <c r="J34" s="4"/>
      <c r="K34" s="4"/>
      <c r="L34" s="4"/>
      <c r="M34" s="4"/>
      <c r="N34" s="4"/>
      <c r="O34" s="4"/>
      <c r="P34" s="4"/>
    </row>
    <row r="35" spans="1:16" ht="70.5" hidden="1" customHeight="1">
      <c r="A35" s="233" t="s">
        <v>3603</v>
      </c>
      <c r="B35" s="385" t="s">
        <v>3604</v>
      </c>
      <c r="C35" s="386"/>
      <c r="D35" s="4"/>
      <c r="E35" s="4"/>
      <c r="F35" s="4"/>
      <c r="G35" s="4"/>
      <c r="H35" s="4"/>
      <c r="I35" s="4"/>
      <c r="J35" s="4"/>
      <c r="K35" s="4"/>
      <c r="L35" s="4"/>
      <c r="M35" s="4"/>
      <c r="N35" s="4"/>
      <c r="O35" s="4"/>
      <c r="P35" s="4"/>
    </row>
    <row r="36" spans="1:16" ht="45.75" hidden="1" customHeight="1">
      <c r="A36" s="233" t="s">
        <v>3605</v>
      </c>
      <c r="B36" s="385" t="s">
        <v>3606</v>
      </c>
      <c r="C36" s="386"/>
      <c r="D36" s="4"/>
      <c r="E36" s="4"/>
      <c r="F36" s="4"/>
      <c r="G36" s="4"/>
      <c r="H36" s="4"/>
      <c r="I36" s="4"/>
      <c r="J36" s="4"/>
      <c r="K36" s="4"/>
      <c r="L36" s="4"/>
      <c r="M36" s="4"/>
      <c r="N36" s="4"/>
      <c r="O36" s="4"/>
      <c r="P36" s="4"/>
    </row>
    <row r="37" spans="1:16" ht="54.75" hidden="1" customHeight="1">
      <c r="A37" s="233" t="s">
        <v>3607</v>
      </c>
      <c r="B37" s="385" t="s">
        <v>3608</v>
      </c>
      <c r="C37" s="386"/>
      <c r="D37" s="4"/>
      <c r="E37" s="4"/>
      <c r="F37" s="4"/>
      <c r="G37" s="4"/>
      <c r="H37" s="4"/>
      <c r="I37" s="4"/>
      <c r="J37" s="4"/>
      <c r="K37" s="4"/>
      <c r="L37" s="4"/>
      <c r="M37" s="4"/>
      <c r="N37" s="4"/>
      <c r="O37" s="4"/>
      <c r="P37" s="4"/>
    </row>
    <row r="38" spans="1:16" ht="37.5" hidden="1" customHeight="1">
      <c r="A38" s="233" t="s">
        <v>3609</v>
      </c>
      <c r="B38" s="385" t="s">
        <v>3610</v>
      </c>
      <c r="C38" s="386"/>
      <c r="D38" s="4"/>
      <c r="E38" s="4"/>
      <c r="F38" s="4"/>
      <c r="G38" s="4"/>
      <c r="H38" s="4"/>
      <c r="I38" s="4"/>
      <c r="J38" s="4"/>
      <c r="K38" s="4"/>
      <c r="L38" s="4"/>
      <c r="M38" s="4"/>
      <c r="N38" s="4"/>
      <c r="O38" s="4"/>
      <c r="P38" s="4"/>
    </row>
    <row r="39" spans="1:16" ht="61.5" hidden="1" customHeight="1">
      <c r="A39" s="233" t="s">
        <v>3611</v>
      </c>
      <c r="B39" s="385" t="s">
        <v>3612</v>
      </c>
      <c r="C39" s="386"/>
      <c r="D39" s="4"/>
      <c r="E39" s="4"/>
      <c r="F39" s="4"/>
      <c r="G39" s="4"/>
      <c r="H39" s="4"/>
      <c r="I39" s="4"/>
      <c r="J39" s="4"/>
      <c r="K39" s="4"/>
      <c r="L39" s="4"/>
      <c r="M39" s="4"/>
      <c r="N39" s="4"/>
      <c r="O39" s="4"/>
      <c r="P39" s="4"/>
    </row>
    <row r="40" spans="1:16" ht="53.25" hidden="1" customHeight="1">
      <c r="A40" s="233" t="s">
        <v>3613</v>
      </c>
      <c r="B40" s="385" t="s">
        <v>3614</v>
      </c>
      <c r="C40" s="386"/>
      <c r="D40" s="4"/>
      <c r="E40" s="4"/>
      <c r="F40" s="4"/>
      <c r="G40" s="4"/>
      <c r="H40" s="4"/>
      <c r="I40" s="4"/>
      <c r="J40" s="4"/>
      <c r="K40" s="4"/>
      <c r="L40" s="4"/>
      <c r="M40" s="4"/>
      <c r="N40" s="4"/>
      <c r="O40" s="4"/>
      <c r="P40" s="4"/>
    </row>
    <row r="41" spans="1:16" ht="73.5" hidden="1" customHeight="1">
      <c r="A41" s="233" t="s">
        <v>3615</v>
      </c>
      <c r="B41" s="385" t="s">
        <v>3616</v>
      </c>
      <c r="C41" s="386"/>
      <c r="D41" s="4"/>
      <c r="E41" s="4"/>
      <c r="F41" s="4"/>
      <c r="G41" s="4"/>
      <c r="H41" s="4"/>
      <c r="I41" s="4"/>
      <c r="J41" s="4"/>
      <c r="K41" s="4"/>
      <c r="L41" s="4"/>
      <c r="M41" s="4"/>
      <c r="N41" s="4"/>
      <c r="O41" s="4"/>
      <c r="P41" s="4"/>
    </row>
    <row r="42" spans="1:16" ht="57.75" hidden="1" customHeight="1">
      <c r="A42" s="233" t="s">
        <v>3617</v>
      </c>
      <c r="B42" s="385" t="s">
        <v>3618</v>
      </c>
      <c r="C42" s="386"/>
      <c r="D42" s="4"/>
      <c r="E42" s="4"/>
      <c r="F42" s="4"/>
      <c r="G42" s="4"/>
      <c r="H42" s="4"/>
      <c r="I42" s="4"/>
      <c r="J42" s="4"/>
      <c r="K42" s="4"/>
      <c r="L42" s="4"/>
      <c r="M42" s="4"/>
      <c r="N42" s="4"/>
      <c r="O42" s="4"/>
      <c r="P42" s="4"/>
    </row>
    <row r="43" spans="1:16" ht="84" hidden="1" customHeight="1">
      <c r="A43" s="233" t="s">
        <v>3619</v>
      </c>
      <c r="B43" s="385" t="s">
        <v>3620</v>
      </c>
      <c r="C43" s="386"/>
      <c r="D43" s="4"/>
      <c r="E43" s="4"/>
      <c r="F43" s="4"/>
      <c r="G43" s="4"/>
      <c r="H43" s="4"/>
      <c r="I43" s="4"/>
      <c r="J43" s="4"/>
      <c r="K43" s="4"/>
      <c r="L43" s="4"/>
      <c r="M43" s="4"/>
      <c r="N43" s="4"/>
      <c r="O43" s="4"/>
      <c r="P43" s="4"/>
    </row>
    <row r="44" spans="1:16" ht="48" hidden="1" customHeight="1">
      <c r="A44" s="233" t="s">
        <v>3621</v>
      </c>
      <c r="B44" s="385" t="s">
        <v>3622</v>
      </c>
      <c r="C44" s="386"/>
      <c r="D44" s="4"/>
      <c r="E44" s="4"/>
      <c r="F44" s="4"/>
      <c r="G44" s="4"/>
      <c r="H44" s="4"/>
      <c r="I44" s="4"/>
      <c r="J44" s="4"/>
      <c r="K44" s="4"/>
      <c r="L44" s="4"/>
      <c r="M44" s="4"/>
      <c r="N44" s="4"/>
      <c r="O44" s="4"/>
      <c r="P44" s="4"/>
    </row>
    <row r="45" spans="1:16" ht="57" hidden="1" customHeight="1">
      <c r="A45" s="233" t="s">
        <v>3623</v>
      </c>
      <c r="B45" s="385" t="s">
        <v>3624</v>
      </c>
      <c r="C45" s="386"/>
      <c r="D45" s="4"/>
      <c r="E45" s="4"/>
      <c r="F45" s="4"/>
      <c r="G45" s="4"/>
      <c r="H45" s="4"/>
      <c r="I45" s="4"/>
      <c r="J45" s="4"/>
      <c r="K45" s="4"/>
      <c r="L45" s="4"/>
      <c r="M45" s="4"/>
      <c r="N45" s="4"/>
      <c r="O45" s="4"/>
      <c r="P45" s="4"/>
    </row>
    <row r="46" spans="1:16" ht="73.5" hidden="1" customHeight="1">
      <c r="A46" s="233" t="s">
        <v>3625</v>
      </c>
      <c r="B46" s="396" t="s">
        <v>3626</v>
      </c>
      <c r="C46" s="386"/>
      <c r="D46" s="4"/>
      <c r="E46" s="4"/>
      <c r="F46" s="4"/>
      <c r="G46" s="4"/>
      <c r="H46" s="4"/>
      <c r="I46" s="4"/>
      <c r="J46" s="4"/>
      <c r="K46" s="4"/>
      <c r="L46" s="4"/>
      <c r="M46" s="4"/>
      <c r="N46" s="4"/>
      <c r="O46" s="4"/>
      <c r="P46" s="4"/>
    </row>
    <row r="47" spans="1:16" ht="66" hidden="1" customHeight="1">
      <c r="A47" s="38" t="s">
        <v>3627</v>
      </c>
      <c r="B47" s="397" t="s">
        <v>3628</v>
      </c>
      <c r="C47" s="397"/>
      <c r="D47" s="4"/>
      <c r="E47" s="4"/>
      <c r="F47" s="4"/>
      <c r="G47" s="4"/>
      <c r="H47" s="4"/>
      <c r="I47" s="4"/>
      <c r="J47" s="4"/>
      <c r="K47" s="4"/>
      <c r="L47" s="4"/>
      <c r="M47" s="4"/>
      <c r="N47" s="4"/>
      <c r="O47" s="4"/>
      <c r="P47" s="4"/>
    </row>
    <row r="48" spans="1:16" ht="123.75" customHeight="1">
      <c r="A48" s="201" t="s">
        <v>3629</v>
      </c>
      <c r="B48" s="395" t="s">
        <v>3630</v>
      </c>
      <c r="C48" s="394"/>
      <c r="D48" s="4"/>
      <c r="E48" s="4"/>
      <c r="F48" s="4"/>
      <c r="G48" s="4"/>
      <c r="H48" s="4"/>
      <c r="I48" s="4"/>
      <c r="J48" s="4"/>
      <c r="K48" s="4"/>
      <c r="L48" s="4"/>
      <c r="M48" s="4"/>
      <c r="N48" s="4"/>
      <c r="O48" s="4"/>
      <c r="P48" s="4"/>
    </row>
    <row r="49" spans="1:16" ht="34.5" customHeight="1">
      <c r="A49" s="201" t="s">
        <v>3631</v>
      </c>
      <c r="B49" s="393" t="s">
        <v>3632</v>
      </c>
      <c r="C49" s="394"/>
      <c r="D49" s="4"/>
      <c r="E49" s="4"/>
      <c r="F49" s="4"/>
      <c r="G49" s="4"/>
      <c r="H49" s="4"/>
      <c r="I49" s="4"/>
      <c r="J49" s="4"/>
      <c r="K49" s="4"/>
      <c r="L49" s="4"/>
      <c r="M49" s="4"/>
      <c r="N49" s="4"/>
      <c r="O49" s="4"/>
      <c r="P49" s="4"/>
    </row>
    <row r="50" spans="1:16" ht="34.5" customHeight="1">
      <c r="A50" s="201" t="s">
        <v>3633</v>
      </c>
      <c r="B50" s="393" t="s">
        <v>3634</v>
      </c>
      <c r="C50" s="394"/>
      <c r="D50" s="4"/>
      <c r="E50" s="4"/>
      <c r="F50" s="4"/>
      <c r="G50" s="4"/>
      <c r="H50" s="4"/>
      <c r="I50" s="4"/>
      <c r="J50" s="4"/>
      <c r="K50" s="4"/>
      <c r="L50" s="4"/>
      <c r="M50" s="4"/>
      <c r="N50" s="4"/>
      <c r="O50" s="4"/>
      <c r="P50" s="4"/>
    </row>
    <row r="51" spans="1:16" ht="31.5" customHeight="1">
      <c r="A51" s="234" t="s">
        <v>3635</v>
      </c>
      <c r="B51" s="385" t="s">
        <v>3636</v>
      </c>
      <c r="C51" s="386"/>
      <c r="D51" s="4"/>
      <c r="E51" s="4"/>
      <c r="F51" s="4"/>
      <c r="G51" s="4"/>
      <c r="H51" s="4"/>
      <c r="I51" s="4"/>
      <c r="J51" s="4"/>
      <c r="K51" s="4"/>
      <c r="L51" s="4"/>
      <c r="M51" s="4"/>
      <c r="N51" s="4"/>
      <c r="O51" s="4"/>
      <c r="P51" s="4"/>
    </row>
    <row r="52" spans="1:16" ht="31.5" customHeight="1">
      <c r="A52" s="234" t="s">
        <v>3637</v>
      </c>
      <c r="B52" s="385" t="s">
        <v>3638</v>
      </c>
      <c r="C52" s="386"/>
      <c r="D52" s="4"/>
      <c r="E52" s="4"/>
      <c r="F52" s="4"/>
      <c r="G52" s="4"/>
      <c r="H52" s="4"/>
      <c r="I52" s="4"/>
      <c r="J52" s="4"/>
      <c r="K52" s="4"/>
      <c r="L52" s="4"/>
      <c r="M52" s="4"/>
      <c r="N52" s="4"/>
      <c r="O52" s="4"/>
      <c r="P52" s="4"/>
    </row>
    <row r="53" spans="1:16" ht="31.5" customHeight="1">
      <c r="A53" s="234" t="s">
        <v>3639</v>
      </c>
      <c r="B53" s="398" t="s">
        <v>3640</v>
      </c>
      <c r="C53" s="399"/>
      <c r="D53" s="4"/>
      <c r="E53" s="4"/>
      <c r="F53" s="4"/>
      <c r="G53" s="4"/>
      <c r="H53" s="4"/>
      <c r="I53" s="4"/>
      <c r="J53" s="4"/>
      <c r="K53" s="4"/>
      <c r="L53" s="4"/>
      <c r="M53" s="4"/>
      <c r="N53" s="4"/>
      <c r="O53" s="4"/>
      <c r="P53" s="4"/>
    </row>
    <row r="54" spans="1:16" ht="31.5" customHeight="1">
      <c r="A54" s="234" t="s">
        <v>3641</v>
      </c>
      <c r="B54" s="398" t="s">
        <v>3642</v>
      </c>
      <c r="C54" s="399"/>
      <c r="D54" s="4"/>
      <c r="E54" s="4"/>
      <c r="F54" s="4"/>
      <c r="G54" s="4"/>
      <c r="H54" s="4"/>
      <c r="I54" s="4"/>
      <c r="J54" s="4"/>
      <c r="K54" s="4"/>
      <c r="L54" s="4"/>
      <c r="M54" s="4"/>
      <c r="N54" s="4"/>
      <c r="O54" s="4"/>
      <c r="P54" s="4"/>
    </row>
    <row r="55" spans="1:16" ht="54.6" customHeight="1">
      <c r="A55" s="234" t="s">
        <v>3643</v>
      </c>
      <c r="B55" s="398" t="s">
        <v>3644</v>
      </c>
      <c r="C55" s="399"/>
      <c r="D55" s="4"/>
      <c r="E55" s="4"/>
      <c r="F55" s="4"/>
      <c r="G55" s="4"/>
      <c r="H55" s="4"/>
      <c r="I55" s="4"/>
      <c r="J55" s="4"/>
      <c r="K55" s="4"/>
      <c r="L55" s="4"/>
      <c r="M55" s="4"/>
      <c r="N55" s="4"/>
      <c r="O55" s="4"/>
      <c r="P55" s="4"/>
    </row>
    <row r="56" spans="1:16" ht="54.6" customHeight="1">
      <c r="A56" s="234" t="s">
        <v>3645</v>
      </c>
      <c r="B56" s="398" t="s">
        <v>3646</v>
      </c>
      <c r="C56" s="399"/>
      <c r="D56" s="4"/>
      <c r="E56" s="4"/>
      <c r="F56" s="4"/>
      <c r="G56" s="4"/>
      <c r="H56" s="4"/>
      <c r="I56" s="4"/>
      <c r="J56" s="4"/>
      <c r="K56" s="4"/>
      <c r="L56" s="4"/>
      <c r="M56" s="4"/>
      <c r="N56" s="4"/>
      <c r="O56" s="4"/>
      <c r="P56" s="4"/>
    </row>
    <row r="57" spans="1:16" ht="54" customHeight="1">
      <c r="A57" s="234" t="s">
        <v>3647</v>
      </c>
      <c r="B57" s="398" t="s">
        <v>3648</v>
      </c>
      <c r="C57" s="399"/>
      <c r="D57" s="4"/>
      <c r="E57" s="4"/>
      <c r="F57" s="4"/>
      <c r="G57" s="4"/>
      <c r="H57" s="4"/>
      <c r="I57" s="4"/>
      <c r="J57" s="4"/>
      <c r="K57" s="4"/>
      <c r="L57" s="4"/>
      <c r="M57" s="4"/>
      <c r="N57" s="4"/>
      <c r="O57" s="4"/>
      <c r="P57" s="4"/>
    </row>
    <row r="58" spans="1:16" ht="31.2" customHeight="1">
      <c r="A58" s="293" t="s">
        <v>3649</v>
      </c>
      <c r="B58" s="391" t="s">
        <v>3650</v>
      </c>
      <c r="C58" s="392"/>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2025-07-08T12:13:14Z</cp:lastPrinted>
  <dcterms:created xsi:type="dcterms:W3CDTF">2022-04-01T05:14:30Z</dcterms:created>
  <dcterms:modified xsi:type="dcterms:W3CDTF">2025-07-08T12:13:19Z</dcterms:modified>
</cp:coreProperties>
</file>